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90" yWindow="65326" windowWidth="8475" windowHeight="13125" activeTab="0"/>
  </bookViews>
  <sheets>
    <sheet name="MONITORAGGIO EXEL" sheetId="1" r:id="rId1"/>
    <sheet name="INDICATORI" sheetId="2" r:id="rId2"/>
    <sheet name="PRAE 2013" sheetId="3" r:id="rId3"/>
  </sheets>
  <definedNames/>
  <calcPr fullCalcOnLoad="1"/>
</workbook>
</file>

<file path=xl/sharedStrings.xml><?xml version="1.0" encoding="utf-8"?>
<sst xmlns="http://schemas.openxmlformats.org/spreadsheetml/2006/main" count="1768" uniqueCount="238">
  <si>
    <t>N°</t>
  </si>
  <si>
    <t>COMUNE</t>
  </si>
  <si>
    <t>Brissogne</t>
  </si>
  <si>
    <t>Issogne</t>
  </si>
  <si>
    <t>Verrayes</t>
  </si>
  <si>
    <t>Villeneuve</t>
  </si>
  <si>
    <t>Arvier</t>
  </si>
  <si>
    <t>Emarèse</t>
  </si>
  <si>
    <t>Gaby</t>
  </si>
  <si>
    <t>Nus</t>
  </si>
  <si>
    <t>Saint-Marcel</t>
  </si>
  <si>
    <t>Valpelline</t>
  </si>
  <si>
    <t>Morgex</t>
  </si>
  <si>
    <t>La Thuile</t>
  </si>
  <si>
    <t>Gressoney-Saint-Jean</t>
  </si>
  <si>
    <t>Saint-Denis</t>
  </si>
  <si>
    <t>Aymavilles</t>
  </si>
  <si>
    <t>Hône</t>
  </si>
  <si>
    <t>CAVA</t>
  </si>
  <si>
    <t>materiale</t>
  </si>
  <si>
    <t>tipologia PRAE</t>
  </si>
  <si>
    <t>CAVA IN ESERCIZIO</t>
  </si>
  <si>
    <t>Chamençon</t>
  </si>
  <si>
    <t>Combarou</t>
  </si>
  <si>
    <t>Pesse</t>
  </si>
  <si>
    <t>Ronc</t>
  </si>
  <si>
    <t>Senagj</t>
  </si>
  <si>
    <t>Clapey</t>
  </si>
  <si>
    <t>Volget</t>
  </si>
  <si>
    <t>Ventoux</t>
  </si>
  <si>
    <t>Fontillon</t>
  </si>
  <si>
    <t>Gattinery</t>
  </si>
  <si>
    <t>Ecko</t>
  </si>
  <si>
    <t>Noversch</t>
  </si>
  <si>
    <t>Perletoa</t>
  </si>
  <si>
    <t>Courtil</t>
  </si>
  <si>
    <t>Chalamy</t>
  </si>
  <si>
    <t>Fleuran</t>
  </si>
  <si>
    <t>Mecca</t>
  </si>
  <si>
    <t>Mont du Parc</t>
  </si>
  <si>
    <t>La Manche</t>
  </si>
  <si>
    <t>Drumeilleux</t>
  </si>
  <si>
    <t>Bocasse</t>
  </si>
  <si>
    <t>Lavenche</t>
  </si>
  <si>
    <t>Blavesse</t>
  </si>
  <si>
    <t>Morge-Raffort</t>
  </si>
  <si>
    <t>Verhuc</t>
  </si>
  <si>
    <t>Champette</t>
  </si>
  <si>
    <t>Champagne</t>
  </si>
  <si>
    <t>Aver</t>
  </si>
  <si>
    <t>Ezzely</t>
  </si>
  <si>
    <t>Prala</t>
  </si>
  <si>
    <t>Croce San Martino</t>
  </si>
  <si>
    <t>Cheran</t>
  </si>
  <si>
    <t>Champlong -Dessus</t>
  </si>
  <si>
    <t>PIETRAME</t>
  </si>
  <si>
    <t>PIETRA Orn.</t>
  </si>
  <si>
    <t>INERTI</t>
  </si>
  <si>
    <t>MARMO</t>
  </si>
  <si>
    <t>LOSE</t>
  </si>
  <si>
    <t>AREA DISMESSA</t>
  </si>
  <si>
    <t>Quart</t>
  </si>
  <si>
    <t>Valtournenche</t>
  </si>
  <si>
    <t>Brusson</t>
  </si>
  <si>
    <t>Doues</t>
  </si>
  <si>
    <t>Fenis</t>
  </si>
  <si>
    <t>Pontey</t>
  </si>
  <si>
    <t>Saint-Rhemy-en- Bosses</t>
  </si>
  <si>
    <t>Pré-Saint-Didier</t>
  </si>
  <si>
    <t>Chatillon</t>
  </si>
  <si>
    <t>Challand-Saint-Victor</t>
  </si>
  <si>
    <t>Chambave</t>
  </si>
  <si>
    <t>Fontainemore</t>
  </si>
  <si>
    <t>Montjovet</t>
  </si>
  <si>
    <t>Sarre</t>
  </si>
  <si>
    <t>Les-Iles</t>
  </si>
  <si>
    <t>Clavalité 1</t>
  </si>
  <si>
    <t>Chetoz</t>
  </si>
  <si>
    <t>Vorpilles</t>
  </si>
  <si>
    <t>Clapey d'Herbes</t>
  </si>
  <si>
    <t>Cerise</t>
  </si>
  <si>
    <t>Mure</t>
  </si>
  <si>
    <t>Gimiod</t>
  </si>
  <si>
    <t>Rosiére</t>
  </si>
  <si>
    <t>Suzey Vineuve</t>
  </si>
  <si>
    <t>Avalanches</t>
  </si>
  <si>
    <t>Paviroulaz</t>
  </si>
  <si>
    <t>Villa Sizan</t>
  </si>
  <si>
    <t>Champ Perret</t>
  </si>
  <si>
    <t>Brusonglioz des Gards</t>
  </si>
  <si>
    <t>Nissod</t>
  </si>
  <si>
    <t>Colombit</t>
  </si>
  <si>
    <t>Varenche</t>
  </si>
  <si>
    <t>Reclou</t>
  </si>
  <si>
    <t>Champlong</t>
  </si>
  <si>
    <t>Pralà Alta</t>
  </si>
  <si>
    <t>Plan de Verrayes</t>
  </si>
  <si>
    <t>Beauregard</t>
  </si>
  <si>
    <t>Châtel Argent</t>
  </si>
  <si>
    <t>AREA NUOVA</t>
  </si>
  <si>
    <t>Arnad</t>
  </si>
  <si>
    <t>Champdepraz</t>
  </si>
  <si>
    <t>Gressan</t>
  </si>
  <si>
    <t>Jovençan</t>
  </si>
  <si>
    <t>Pollein</t>
  </si>
  <si>
    <t>Champorcher</t>
  </si>
  <si>
    <t>Echallod</t>
  </si>
  <si>
    <t>Volget 2</t>
  </si>
  <si>
    <t>Neyran</t>
  </si>
  <si>
    <t>Glair</t>
  </si>
  <si>
    <t>Viering</t>
  </si>
  <si>
    <t>Ussel</t>
  </si>
  <si>
    <t>Clavalité 2</t>
  </si>
  <si>
    <t>Cretaz</t>
  </si>
  <si>
    <t>Closalla</t>
  </si>
  <si>
    <t>Breil</t>
  </si>
  <si>
    <t>Bimes</t>
  </si>
  <si>
    <t>Ban</t>
  </si>
  <si>
    <t>Ciampei da piana</t>
  </si>
  <si>
    <t>Ghialea</t>
  </si>
  <si>
    <t>Sommet de la Ville</t>
  </si>
  <si>
    <t>Gapard</t>
  </si>
  <si>
    <t>Ciseran</t>
  </si>
  <si>
    <t>Faces</t>
  </si>
  <si>
    <t>Runaz</t>
  </si>
  <si>
    <t>Blavesse 2</t>
  </si>
  <si>
    <t>Gromeillan</t>
  </si>
  <si>
    <t>Avise</t>
  </si>
  <si>
    <t>Isserie</t>
  </si>
  <si>
    <t>distanza centri trattamento</t>
  </si>
  <si>
    <t>Controlli qualità dell'aria</t>
  </si>
  <si>
    <t>Controlli sostanze dannose</t>
  </si>
  <si>
    <t>recupero ambientale</t>
  </si>
  <si>
    <t>PRAE 2013 tutte le aree estrattive</t>
  </si>
  <si>
    <t>SUPERFICIE AREA ESTRATTIVA
Mq</t>
  </si>
  <si>
    <t>NO</t>
  </si>
  <si>
    <t>SI</t>
  </si>
  <si>
    <t>POTENZIALITA' RESIDUA
Mc</t>
  </si>
  <si>
    <t>TOTALI</t>
  </si>
  <si>
    <t>VOLUMI 
autorizzati</t>
  </si>
  <si>
    <t>NOTE</t>
  </si>
  <si>
    <t>area ridotta del. Giunta n. 975/2014 ratifica Consiglio n. 660/XIV  2014.</t>
  </si>
  <si>
    <t xml:space="preserve">area ridotta a mq 17.860 da 26.857 </t>
  </si>
  <si>
    <t>Saint-Rhemy-
en- Bosses</t>
  </si>
  <si>
    <t>Challand-
Saint-Victor</t>
  </si>
  <si>
    <t>Gressoney-
Saint-Jean</t>
  </si>
  <si>
    <t>-</t>
  </si>
  <si>
    <t>la potenzialità è stata calcolata (area x 8m di profondità)</t>
  </si>
  <si>
    <t xml:space="preserve">area ridotta del. Giunta n. 975/2014 ratifica Consiglio n. 660/XIV  2014.area ridotta a mq 32.330 da 44.300 </t>
  </si>
  <si>
    <t xml:space="preserve">modifica mappali autorizzazione con provv. Dirig. n. 209 del 20 GEN 2011 </t>
  </si>
  <si>
    <t>Km 0</t>
  </si>
  <si>
    <t>ULTIMATA coltivazione</t>
  </si>
  <si>
    <t>Km 4</t>
  </si>
  <si>
    <t>recupero ambientale in corso 
da ultimare entro giugno 2019</t>
  </si>
  <si>
    <t>mc estratti</t>
  </si>
  <si>
    <t>POTENZIALITA' AREA
ESTRATTIVA 
Mc</t>
  </si>
  <si>
    <t>denominazione AREA 
estrattiva</t>
  </si>
  <si>
    <t>cave 
attive al 31 dic 2017</t>
  </si>
  <si>
    <r>
      <rPr>
        <b/>
        <sz val="12"/>
        <rFont val="Arial"/>
        <family val="2"/>
      </rPr>
      <t>TOTALE 
mc estratti</t>
    </r>
    <r>
      <rPr>
        <b/>
        <sz val="10"/>
        <rFont val="Arial"/>
        <family val="2"/>
      </rPr>
      <t xml:space="preserve">
</t>
    </r>
    <r>
      <rPr>
        <b/>
        <sz val="14"/>
        <rFont val="Arial"/>
        <family val="2"/>
      </rPr>
      <t>2013-2017</t>
    </r>
  </si>
  <si>
    <t>Controlli inquinam. acustico</t>
  </si>
  <si>
    <t xml:space="preserve">gestione 
dei rifiuti </t>
  </si>
  <si>
    <t>utilizzo 
aree 
pubbliche</t>
  </si>
  <si>
    <t>Controlli qualità 
acque</t>
  </si>
  <si>
    <t>Km 2</t>
  </si>
  <si>
    <t>non effettuato recupero ambientale a seguito di caduta frana fine 2014</t>
  </si>
  <si>
    <t>attività di coltivazione cessata nell'anno 2012</t>
  </si>
  <si>
    <t>in fase di valutazione modalità di recupero ambientale</t>
  </si>
  <si>
    <t>ULTIMATO recupero ambientale nell'anno 2014</t>
  </si>
  <si>
    <t>scaduta autorizzazione coltivazione anno 2014</t>
  </si>
  <si>
    <t>utilizzzo 
area nuova</t>
  </si>
  <si>
    <t xml:space="preserve">area da mq 9.387 aumentata a mq 11.000 (del. Giunta n. 975/2014 ratificata con del.Consiglio regionale n. 660/XIV  del 29 luglio 2014.) </t>
  </si>
  <si>
    <t>ULTIMATO recupero ambientale anno 2015</t>
  </si>
  <si>
    <t>scaduta autorizzazione coltivazione anno 2015</t>
  </si>
  <si>
    <t>recupero ambientale in corso 
da ultimare entro dicembre 2018</t>
  </si>
  <si>
    <t>recupero ambientale in corso 
da ultimare entro fine 2018</t>
  </si>
  <si>
    <t>tipologia cava</t>
  </si>
  <si>
    <t xml:space="preserve"> INERTI </t>
  </si>
  <si>
    <t>Pietra ornam.</t>
  </si>
  <si>
    <t>Pietra O. (lose)</t>
  </si>
  <si>
    <t>decaduto 
in data 2016</t>
  </si>
  <si>
    <t xml:space="preserve">Tipologia di materiale </t>
  </si>
  <si>
    <t xml:space="preserve">aree inserite nel PRAE </t>
  </si>
  <si>
    <t xml:space="preserve">NOTE </t>
  </si>
  <si>
    <t>n° cave attive 2013</t>
  </si>
  <si>
    <t>n° cave attive 2017</t>
  </si>
  <si>
    <t>POTENZIALITA' AREA
ESTRATTIVA Mc</t>
  </si>
  <si>
    <t>MC estratti 2013 -2017</t>
  </si>
  <si>
    <t>POTENZIALITA' ESTRATTIVA RESIDUA Mc</t>
  </si>
  <si>
    <t>incremento decremento</t>
  </si>
  <si>
    <t>1° indicatore: n° cave attivate rispetto al totale delle aree a disposizione</t>
  </si>
  <si>
    <r>
      <t xml:space="preserve">2° indicatore: volume estratto rispetto al volume potenziale estraibile </t>
    </r>
    <r>
      <rPr>
        <b/>
        <sz val="12"/>
        <rFont val="Arial"/>
        <family val="2"/>
      </rPr>
      <t xml:space="preserve">(periodo 2013 -2017) </t>
    </r>
  </si>
  <si>
    <t>3° indicatore: effettivo utilizzo di nuove aree inserite nell’aggiornamento del PRAE</t>
  </si>
  <si>
    <t>4° indicatore: distanza da centri di trattamento</t>
  </si>
  <si>
    <t xml:space="preserve">Servizio cave e miniere </t>
  </si>
  <si>
    <t>5° indicatore: raggiungimento dell’obiettivo di piano di incentivare l’attività di cave su proprietà pubbliche</t>
  </si>
  <si>
    <t xml:space="preserve">6° indicatore:  raggiungimento dell’obiettivo di qualità ambientale di mantenimento della qualità dell’aria </t>
  </si>
  <si>
    <t xml:space="preserve">7° indicatore:  raggiungimento dell’obiettivo di qualità ambientale di contenimento dell’inquinamento acustico </t>
  </si>
  <si>
    <t xml:space="preserve">Servizio tutela delle acque dall´inquinamento </t>
  </si>
  <si>
    <t xml:space="preserve">Numero fontanili che hanno presentato alterazioni in un intorno di 500 m dalla cava </t>
  </si>
  <si>
    <t xml:space="preserve">Numero rilievi manuali eseguiti di conducibilità e temperatura acqua in falda (cave inerti) </t>
  </si>
  <si>
    <t xml:space="preserve">Numero analisi chimiche previste dal Dlgs 30/09 all.3, tabella 3 </t>
  </si>
  <si>
    <r>
      <t>m</t>
    </r>
    <r>
      <rPr>
        <sz val="6.5"/>
        <color indexed="8"/>
        <rFont val="Times New Roman"/>
        <family val="1"/>
      </rPr>
      <t xml:space="preserve">3 </t>
    </r>
    <r>
      <rPr>
        <sz val="11.5"/>
        <color indexed="8"/>
        <rFont val="Times New Roman"/>
        <family val="1"/>
      </rPr>
      <t xml:space="preserve">di rifiuti speciali prodotti annualmente </t>
    </r>
  </si>
  <si>
    <t xml:space="preserve">Numero di cave di inerti/pietrame/marmo per le quali è stata rilevata la presenza di amianto </t>
  </si>
  <si>
    <t xml:space="preserve">numero di eventi per i quali è stato registrato un superamento dei valori di soglia dell’indice di rilascio all’interno di cave di pietra verde </t>
  </si>
  <si>
    <t xml:space="preserve">numero di eventi per i quali è stato registrato un superamento dei valori di soglia della concentrazione di fibre aerodisperse all’interno di cave di pietra verde </t>
  </si>
  <si>
    <t xml:space="preserve">numero di eventi per i quali è stato registrato un superamento dei valori di attenzione per le percentuali di radon in cave sotterranee. </t>
  </si>
  <si>
    <t xml:space="preserve">8° indicatore:  raggiungimento dell’obiettivo di qualità ambientale di mantenimento della qualità delle acque </t>
  </si>
  <si>
    <t>9° indicatore:  raggiungimento dell’obiettivo di corretta gestione dei rifiuti e delle sostanze dannose per la salute</t>
  </si>
  <si>
    <t xml:space="preserve">n° cave autorizzate </t>
  </si>
  <si>
    <t>10° indicatore:  raggiungimento dell’obiettivo di riqualificazione ambientale dei siti estrattivi giunti alla fine del ciclo produttivo</t>
  </si>
  <si>
    <t>11° indicatore:  raggiungimento dell’obiettivo di riqualificazione ambientale dei siti estrattivi dismessi e non recuperati</t>
  </si>
  <si>
    <t>n° cave recuperate</t>
  </si>
  <si>
    <t>note</t>
  </si>
  <si>
    <t>note: come si può notare la crisi del setore estrattivo è testimoniata dal decremento delle cave attivate nel periodo 2013-2017</t>
  </si>
  <si>
    <t>Mc estratti 
 2013 -2017</t>
  </si>
  <si>
    <t>% mc estratti potenzialità</t>
  </si>
  <si>
    <t xml:space="preserve">note: anche questo indicatore evidenzia la crisi del setore estrattivo in Valle d'Aosta. </t>
  </si>
  <si>
    <t>note: rispetto alle potenzialità delle aree estrattive inserite nel PRAE le quantità estratte, nel periodo 2013-2017, risultano irrisorie.     I dati sopra evidenziati risultano irrisori anche relativamente alle previsioni  del PRAE che sono calcolate su base decennale e dimostrano ancora la crisi del setore estrattivo in Valle d'Aosta. Tali dati fanno prevedere che le previsioni del PRAE attuale possano essere mantenute tali pre i prossimi anni fatte salve eventuali richieste di inserimento di nuove e particolari aree estrattive afferenti i marmi e le pietre affini ad uso ornamentale.</t>
  </si>
  <si>
    <t>note: INERTI: i centri di trattamento (lavorazione materiali inerti) sono ubicati in aree industriali le distanze dalle zone di estrazione risultano contenute (1- 4 Km.) Marmi e pietre affini ad uso ornamentale: i centri di lavorazione dei marmi e delle pietre affini ad uso ornamentale sono ubicati in aree industriali o artigianali. Va senalato che la prima lavorazione/cernita dei materiali viene effettuata in cava (marmi, scagliame  e lose). I blocchi tagliati in cava vengono trasportati, per la successiva trasformazione (lastre/piastrelle) nei pochi impianti industriali presenti in Valle e in segherie esterne alla Valle.</t>
  </si>
  <si>
    <r>
      <t xml:space="preserve">approvato progetto in linea tecnica
</t>
    </r>
    <r>
      <rPr>
        <b/>
        <sz val="10"/>
        <rFont val="Arial"/>
        <family val="2"/>
      </rPr>
      <t>(deliberazione Giunta regionale n. 1266 del 4/9/2015)</t>
    </r>
  </si>
  <si>
    <t>note: tale obiettivo non si è concretamente realizzato in quanto:
- nella cava di lose denominat "Mont du Parc" in comune di La Thuile (cava già in esercizio) nessuna attività estrattiva è stata svolta nel  nel periodo 2013-2017 anche in relazione ad alcune problematiche insorte con l'Amministrazione comunale (proprietaria dei terreni;
- nella cava di inerti denominata "Volget 2" in comune di Brissogne di proprietà dello stesso comune, pur essendo stato approvato il progetto in linea tecnica (deliberazione Giunta regionale n. 1266 del 4/9/2015) non è stata attivata alcuna attività estrattiva)</t>
  </si>
  <si>
    <t>note: tale obiettivo si realizza nelle cave attive autorizzate sia alla coltivazione che alla produzione e alla emissione di polveri diffuse in atmosfera per mezzo di controlli puntuali effettuati dal Corpo forestale valdostano e dall'ARPA ovvero a seguito di specifiche segnalazione della popolazione. Nel periodo in esame non sono giunte particolari segnalazioni di disagio da parte della popolazione.</t>
  </si>
  <si>
    <t>note: tale obiettivo si realizza nelle cave attive autorizzate alla coltivazione per mezzo di controlli effettuati  dell'ARPA ovvero a seguito di specifiche segnalazione della popolazione. nel periodo in esame non sono giunte particolari segnalazioni di disagio da parte della popolazione. 
Stante la crisi del settore l'utilizzo di impianti, macchine operatrici ed esplosivi nelle cave attive è stato ridotto a poche giornate lavorative all'anno. Nel periodo in esame non sono giunte particolari segnalazioni di disagio da parte della popolazione.</t>
  </si>
  <si>
    <t>note: non risultano presenti, alla data del 31 dicembre 2017, scarichi di acque reflue nelle cave. In alcune cave si utilizzano impianti di segagione con utilizzo di acqua a circuito chiuso.
Le uniche due cave che nel periodo 2013-2017 hanno effettuato escavazioni in falda sono la cava denominata " Volget" nella quale l'attività estrattiva si è conclusa alla fine dell'anno 2016 e la cava denominata Les Iles ancora attiva. Indicativamente le superfici complessive scavate sotto falda possono essere valutate in 10.000 mq. nessuna segnalazione è pervenuta in merito a pozzi e sorgenti che abbiano presentato alterazioni.</t>
  </si>
  <si>
    <r>
      <t xml:space="preserve">note: tale obiettivo si realizza nelle cave attive autorizzate alla coltivazione per mezzo di controlli puntuali effettuati dalla struttura regionale competente in materia di attiità estrattive. Non si segnalano criticità in merito ai controlli effettuati. i rifiuti prodotti vengono riutilizzati nella cava x il recupero ambientale. 
</t>
    </r>
    <r>
      <rPr>
        <b/>
        <sz val="12"/>
        <color indexed="10"/>
        <rFont val="Arial"/>
        <family val="2"/>
      </rPr>
      <t xml:space="preserve">m3 di rifiuti speciali prodotti annualmente . 
Numero di cave di inerti/pietrame/marmo per le quali è stata rilevata la presenza di amianto </t>
    </r>
  </si>
  <si>
    <t xml:space="preserve">nuove aree inserite
 nel PRAE </t>
  </si>
  <si>
    <t>nuove aree aperte 
periodo 2013-2017</t>
  </si>
  <si>
    <t>nessun scarico</t>
  </si>
  <si>
    <t xml:space="preserve">USL - Servizio cave e miniere </t>
  </si>
  <si>
    <t>n° cave non recuperate</t>
  </si>
  <si>
    <t>CAVA " CHAMENCON Comune di ARVIER (PIETRAME) non effettuato recupero ambientale a seguito di caduta frana fine 2014</t>
  </si>
  <si>
    <t>note: I recuperi ambientali realizzati hanno permesso di reinserire correttamente l'area estrattiva nell'ambiente naturale. Le aree recuperate potranno essere stralciate dal PRAE</t>
  </si>
  <si>
    <t>note:  non sono stati realizzati interventi di riqualificazione ambientale nei siti estrattivi dismessi e non recuperati.</t>
  </si>
  <si>
    <r>
      <t>n° cave</t>
    </r>
    <r>
      <rPr>
        <b/>
        <sz val="10"/>
        <rFont val="Arial"/>
        <family val="2"/>
      </rPr>
      <t xml:space="preserve"> per le quali il è in corso il recupero ambientale </t>
    </r>
  </si>
  <si>
    <t>vedi note</t>
  </si>
  <si>
    <t>estrazione in falda un prelievo all’anno
 su n. 3 piezometri, nessun scarico e nessuna criticità</t>
  </si>
  <si>
    <t>periodo 2013/2017 effettuate n. 4 campagne di prelievo nessuna criticità riscontrata e nessun scarico</t>
  </si>
  <si>
    <t>effettuato controllo qualità dell'aria ai sensi dell'art. 269 comma 6 del Dlgs n.152/2006</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</si>
</sst>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0000000000"/>
    <numFmt numFmtId="166" formatCode="&quot;Sì&quot;;&quot;Sì&quot;;&quot;No&quot;"/>
    <numFmt numFmtId="167" formatCode="&quot;Vero&quot;;&quot;Vero&quot;;&quot;Falso&quot;"/>
    <numFmt numFmtId="168" formatCode="&quot;Attivo&quot;;&quot;Attivo&quot;;&quot;Inattivo&quot;"/>
    <numFmt numFmtId="169" formatCode="[$€-2]\ #.##000_);[Red]\([$€-2]\ #.##000\)"/>
  </numFmts>
  <fonts count="105">
    <font>
      <sz val="10"/>
      <name val="Arial"/>
      <family val="0"/>
    </font>
    <font>
      <sz val="8"/>
      <name val="Arial"/>
      <family val="2"/>
    </font>
    <font>
      <b/>
      <sz val="12"/>
      <name val="Arial"/>
      <family val="2"/>
    </font>
    <font>
      <b/>
      <sz val="9"/>
      <name val="Arial"/>
      <family val="2"/>
    </font>
    <font>
      <b/>
      <sz val="10"/>
      <name val="Arial"/>
      <family val="2"/>
    </font>
    <font>
      <b/>
      <sz val="18"/>
      <name val="Arial"/>
      <family val="2"/>
    </font>
    <font>
      <b/>
      <sz val="14"/>
      <name val="Arial"/>
      <family val="2"/>
    </font>
    <font>
      <b/>
      <sz val="11"/>
      <name val="Arial"/>
      <family val="2"/>
    </font>
    <font>
      <b/>
      <sz val="20"/>
      <name val="Arial"/>
      <family val="2"/>
    </font>
    <font>
      <sz val="20"/>
      <name val="Arial"/>
      <family val="2"/>
    </font>
    <font>
      <b/>
      <sz val="16"/>
      <name val="Arial"/>
      <family val="2"/>
    </font>
    <font>
      <b/>
      <sz val="26"/>
      <name val="Arial"/>
      <family val="2"/>
    </font>
    <font>
      <sz val="26"/>
      <name val="Arial"/>
      <family val="2"/>
    </font>
    <font>
      <b/>
      <sz val="24"/>
      <name val="Arial"/>
      <family val="2"/>
    </font>
    <font>
      <sz val="12"/>
      <name val="Arial"/>
      <family val="2"/>
    </font>
    <font>
      <sz val="16"/>
      <name val="Arial"/>
      <family val="2"/>
    </font>
    <font>
      <sz val="14"/>
      <name val="Arial"/>
      <family val="2"/>
    </font>
    <font>
      <sz val="9"/>
      <name val="Arial"/>
      <family val="2"/>
    </font>
    <font>
      <sz val="24"/>
      <name val="Arial"/>
      <family val="2"/>
    </font>
    <font>
      <sz val="18"/>
      <name val="Arial"/>
      <family val="2"/>
    </font>
    <font>
      <sz val="11.5"/>
      <color indexed="8"/>
      <name val="Times New Roman"/>
      <family val="1"/>
    </font>
    <font>
      <sz val="6.5"/>
      <color indexed="8"/>
      <name val="Times New Roman"/>
      <family val="1"/>
    </font>
    <font>
      <b/>
      <sz val="28"/>
      <name val="Arial"/>
      <family val="2"/>
    </font>
    <font>
      <b/>
      <sz val="12"/>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9"/>
      <name val="Arial"/>
      <family val="2"/>
    </font>
    <font>
      <b/>
      <sz val="22"/>
      <color indexed="9"/>
      <name val="Arial"/>
      <family val="2"/>
    </font>
    <font>
      <b/>
      <sz val="11"/>
      <color indexed="9"/>
      <name val="Arial"/>
      <family val="2"/>
    </font>
    <font>
      <b/>
      <sz val="14"/>
      <color indexed="9"/>
      <name val="Arial"/>
      <family val="2"/>
    </font>
    <font>
      <b/>
      <sz val="20"/>
      <color indexed="8"/>
      <name val="Arial"/>
      <family val="2"/>
    </font>
    <font>
      <b/>
      <sz val="20"/>
      <color indexed="9"/>
      <name val="Arial"/>
      <family val="2"/>
    </font>
    <font>
      <b/>
      <sz val="16"/>
      <color indexed="9"/>
      <name val="Arial"/>
      <family val="2"/>
    </font>
    <font>
      <b/>
      <sz val="36"/>
      <color indexed="9"/>
      <name val="Arial"/>
      <family val="2"/>
    </font>
    <font>
      <b/>
      <sz val="12"/>
      <color indexed="8"/>
      <name val="Times New Roman"/>
      <family val="1"/>
    </font>
    <font>
      <sz val="10"/>
      <color indexed="9"/>
      <name val="Arial"/>
      <family val="2"/>
    </font>
    <font>
      <b/>
      <sz val="28"/>
      <color indexed="9"/>
      <name val="Arial"/>
      <family val="2"/>
    </font>
    <font>
      <sz val="20"/>
      <color indexed="9"/>
      <name val="Arial"/>
      <family val="2"/>
    </font>
    <font>
      <sz val="12"/>
      <color indexed="9"/>
      <name val="Arial"/>
      <family val="2"/>
    </font>
    <font>
      <sz val="11"/>
      <color indexed="9"/>
      <name val="Arial"/>
      <family val="2"/>
    </font>
    <font>
      <b/>
      <sz val="24"/>
      <color indexed="9"/>
      <name val="Arial"/>
      <family val="2"/>
    </font>
    <font>
      <b/>
      <sz val="26"/>
      <color indexed="9"/>
      <name val="Arial"/>
      <family val="2"/>
    </font>
    <font>
      <sz val="26"/>
      <color indexed="9"/>
      <name val="Arial"/>
      <family val="2"/>
    </font>
    <font>
      <b/>
      <sz val="16"/>
      <color indexed="8"/>
      <name val="Arial"/>
      <family val="2"/>
    </font>
    <font>
      <b/>
      <sz val="12"/>
      <color indexed="8"/>
      <name val="Arial"/>
      <family val="2"/>
    </font>
    <font>
      <sz val="10"/>
      <color indexed="8"/>
      <name val="Times New Roman"/>
      <family val="1"/>
    </font>
    <font>
      <b/>
      <sz val="8"/>
      <color indexed="9"/>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0"/>
      <name val="Arial"/>
      <family val="2"/>
    </font>
    <font>
      <b/>
      <sz val="22"/>
      <color theme="0"/>
      <name val="Arial"/>
      <family val="2"/>
    </font>
    <font>
      <b/>
      <sz val="11"/>
      <color theme="0"/>
      <name val="Arial"/>
      <family val="2"/>
    </font>
    <font>
      <b/>
      <sz val="14"/>
      <color theme="0"/>
      <name val="Arial"/>
      <family val="2"/>
    </font>
    <font>
      <b/>
      <sz val="20"/>
      <color rgb="FF000000"/>
      <name val="Arial"/>
      <family val="2"/>
    </font>
    <font>
      <b/>
      <sz val="20"/>
      <color theme="0"/>
      <name val="Arial"/>
      <family val="2"/>
    </font>
    <font>
      <b/>
      <sz val="16"/>
      <color theme="0"/>
      <name val="Arial"/>
      <family val="2"/>
    </font>
    <font>
      <b/>
      <sz val="36"/>
      <color theme="0"/>
      <name val="Arial"/>
      <family val="2"/>
    </font>
    <font>
      <b/>
      <sz val="12"/>
      <color rgb="FF000000"/>
      <name val="Times New Roman"/>
      <family val="1"/>
    </font>
    <font>
      <sz val="10"/>
      <color theme="0"/>
      <name val="Arial"/>
      <family val="2"/>
    </font>
    <font>
      <b/>
      <sz val="28"/>
      <color theme="0"/>
      <name val="Arial"/>
      <family val="2"/>
    </font>
    <font>
      <sz val="12"/>
      <color theme="0"/>
      <name val="Arial"/>
      <family val="2"/>
    </font>
    <font>
      <b/>
      <sz val="16"/>
      <color rgb="FF000000"/>
      <name val="Arial"/>
      <family val="2"/>
    </font>
    <font>
      <b/>
      <sz val="24"/>
      <color theme="0"/>
      <name val="Arial"/>
      <family val="2"/>
    </font>
    <font>
      <b/>
      <sz val="26"/>
      <color theme="0"/>
      <name val="Arial"/>
      <family val="2"/>
    </font>
    <font>
      <sz val="26"/>
      <color theme="0"/>
      <name val="Arial"/>
      <family val="2"/>
    </font>
    <font>
      <sz val="11"/>
      <color theme="0"/>
      <name val="Arial"/>
      <family val="2"/>
    </font>
    <font>
      <sz val="20"/>
      <color theme="0"/>
      <name val="Arial"/>
      <family val="2"/>
    </font>
    <font>
      <sz val="11.5"/>
      <color rgb="FF000000"/>
      <name val="Times New Roman"/>
      <family val="1"/>
    </font>
    <font>
      <b/>
      <sz val="8"/>
      <color theme="0"/>
      <name val="Arial"/>
      <family val="2"/>
    </font>
    <font>
      <sz val="10"/>
      <color rgb="FF000000"/>
      <name val="Times New Roman"/>
      <family val="1"/>
    </font>
    <font>
      <b/>
      <sz val="12"/>
      <color rgb="FF00000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23"/>
        <bgColor indexed="64"/>
      </patternFill>
    </fill>
    <fill>
      <patternFill patternType="solid">
        <fgColor indexed="13"/>
        <bgColor indexed="64"/>
      </patternFill>
    </fill>
    <fill>
      <patternFill patternType="solid">
        <fgColor indexed="51"/>
        <bgColor indexed="64"/>
      </patternFill>
    </fill>
    <fill>
      <patternFill patternType="solid">
        <fgColor rgb="FFFF0000"/>
        <bgColor indexed="64"/>
      </patternFill>
    </fill>
    <fill>
      <patternFill patternType="solid">
        <fgColor theme="1" tint="0.24998000264167786"/>
        <bgColor indexed="64"/>
      </patternFill>
    </fill>
    <fill>
      <patternFill patternType="solid">
        <fgColor rgb="FF00FF00"/>
        <bgColor indexed="64"/>
      </patternFill>
    </fill>
    <fill>
      <patternFill patternType="solid">
        <fgColor rgb="FFFFC000"/>
        <bgColor indexed="64"/>
      </patternFill>
    </fill>
    <fill>
      <patternFill patternType="solid">
        <fgColor rgb="FF99FF66"/>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theme="0" tint="-0.24997000396251678"/>
        <bgColor indexed="64"/>
      </patternFill>
    </fill>
    <fill>
      <patternFill patternType="solid">
        <fgColor rgb="FF008000"/>
        <bgColor indexed="64"/>
      </patternFill>
    </fill>
    <fill>
      <patternFill patternType="solid">
        <fgColor rgb="FFFFFFFF"/>
        <bgColor indexed="64"/>
      </patternFill>
    </fill>
    <fill>
      <patternFill patternType="solid">
        <fgColor theme="1"/>
        <bgColor indexed="64"/>
      </patternFill>
    </fill>
    <fill>
      <patternFill patternType="solid">
        <fgColor rgb="FF66FF99"/>
        <bgColor indexed="64"/>
      </patternFill>
    </fill>
    <fill>
      <patternFill patternType="solid">
        <fgColor rgb="FF00B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style="thick"/>
      <top style="thick"/>
      <bottom style="thick"/>
    </border>
    <border>
      <left style="thick">
        <color rgb="FF000000"/>
      </left>
      <right style="thick">
        <color rgb="FF000000"/>
      </right>
      <top style="thick">
        <color rgb="FF000000"/>
      </top>
      <bottom style="thick">
        <color rgb="FF000000"/>
      </bottom>
    </border>
    <border>
      <left>
        <color indexed="63"/>
      </left>
      <right style="thick">
        <color rgb="FF000000"/>
      </right>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color rgb="FF000000"/>
      </bottom>
    </border>
    <border>
      <left>
        <color indexed="63"/>
      </left>
      <right style="thick">
        <color rgb="FF000000"/>
      </right>
      <top style="thick"/>
      <bottom style="thick">
        <color rgb="FF000000"/>
      </bottom>
    </border>
    <border>
      <left style="thick">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color indexed="63"/>
      </left>
      <right style="thick"/>
      <top style="thick">
        <color rgb="FF000000"/>
      </top>
      <bottom style="thick">
        <color rgb="FF000000"/>
      </bottom>
    </border>
    <border>
      <left style="thick">
        <color rgb="FF000000"/>
      </left>
      <right>
        <color indexed="63"/>
      </right>
      <top style="thick">
        <color rgb="FF000000"/>
      </top>
      <bottom>
        <color indexed="63"/>
      </bottom>
    </border>
    <border>
      <left>
        <color indexed="63"/>
      </left>
      <right>
        <color indexed="63"/>
      </right>
      <top style="thick">
        <color rgb="FF000000"/>
      </top>
      <bottom>
        <color indexed="63"/>
      </bottom>
    </border>
    <border>
      <left>
        <color indexed="63"/>
      </left>
      <right style="thick">
        <color rgb="FF000000"/>
      </right>
      <top style="thick">
        <color rgb="FF000000"/>
      </top>
      <bottom>
        <color indexed="63"/>
      </bottom>
    </border>
    <border>
      <left style="thick">
        <color rgb="FF000000"/>
      </left>
      <right>
        <color indexed="63"/>
      </right>
      <top>
        <color indexed="63"/>
      </top>
      <bottom style="thick">
        <color rgb="FF000000"/>
      </bottom>
    </border>
    <border>
      <left>
        <color indexed="63"/>
      </left>
      <right>
        <color indexed="63"/>
      </right>
      <top>
        <color indexed="63"/>
      </top>
      <bottom style="thick">
        <color rgb="FF000000"/>
      </bottom>
    </border>
    <border>
      <left>
        <color indexed="63"/>
      </left>
      <right style="thick">
        <color rgb="FF000000"/>
      </right>
      <top>
        <color indexed="63"/>
      </top>
      <bottom style="thick">
        <color rgb="FF000000"/>
      </bottom>
    </border>
    <border>
      <left>
        <color indexed="63"/>
      </left>
      <right>
        <color indexed="63"/>
      </right>
      <top style="thick">
        <color rgb="FF000000"/>
      </top>
      <bottom style="thick">
        <color rgb="FF000000"/>
      </bottom>
    </border>
    <border>
      <left>
        <color indexed="63"/>
      </left>
      <right>
        <color indexed="63"/>
      </right>
      <top style="thick"/>
      <bottom style="thick">
        <color rgb="FF000000"/>
      </bottom>
    </border>
    <border>
      <left style="medium">
        <color rgb="FF000000"/>
      </left>
      <right>
        <color indexed="63"/>
      </right>
      <top style="thick">
        <color rgb="FF000000"/>
      </top>
      <bottom>
        <color indexed="63"/>
      </bottom>
    </border>
    <border>
      <left>
        <color indexed="63"/>
      </left>
      <right style="medium">
        <color rgb="FF000000"/>
      </right>
      <top style="thick">
        <color rgb="FF000000"/>
      </top>
      <bottom>
        <color indexed="63"/>
      </bottom>
    </border>
    <border>
      <left style="medium">
        <color rgb="FF000000"/>
      </left>
      <right>
        <color indexed="63"/>
      </right>
      <top style="thick">
        <color rgb="FF000000"/>
      </top>
      <bottom style="medium">
        <color rgb="FF000000"/>
      </bottom>
    </border>
    <border>
      <left>
        <color indexed="63"/>
      </left>
      <right>
        <color indexed="63"/>
      </right>
      <top style="thick">
        <color rgb="FF000000"/>
      </top>
      <bottom style="medium">
        <color rgb="FF000000"/>
      </bottom>
    </border>
    <border>
      <left>
        <color indexed="63"/>
      </left>
      <right style="medium">
        <color rgb="FF000000"/>
      </right>
      <top style="thick">
        <color rgb="FF000000"/>
      </top>
      <bottom style="medium">
        <color rgb="FF000000"/>
      </bottom>
    </border>
    <border>
      <left style="thick"/>
      <right style="thick"/>
      <top style="thick"/>
      <bottom>
        <color indexed="63"/>
      </bottom>
    </border>
    <border>
      <left style="thick"/>
      <right style="thick"/>
      <top>
        <color indexed="63"/>
      </top>
      <bottom style="thick"/>
    </border>
    <border>
      <left style="thick"/>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0" borderId="2" applyNumberFormat="0" applyFill="0" applyAlignment="0" applyProtection="0"/>
    <xf numFmtId="0" fontId="68" fillId="21" borderId="3"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7">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4" fillId="33" borderId="10" xfId="0" applyFont="1" applyFill="1" applyBorder="1" applyAlignment="1">
      <alignment horizontal="left" vertical="center"/>
    </xf>
    <xf numFmtId="0" fontId="4" fillId="34" borderId="10" xfId="0" applyFont="1" applyFill="1" applyBorder="1" applyAlignment="1">
      <alignment horizontal="left" vertical="center"/>
    </xf>
    <xf numFmtId="0" fontId="4" fillId="35" borderId="10" xfId="0" applyFont="1" applyFill="1" applyBorder="1" applyAlignment="1">
      <alignment horizontal="left" vertical="center"/>
    </xf>
    <xf numFmtId="0" fontId="4" fillId="36" borderId="10" xfId="0" applyFont="1" applyFill="1" applyBorder="1" applyAlignment="1">
      <alignment horizontal="left" vertical="center"/>
    </xf>
    <xf numFmtId="0" fontId="4" fillId="37" borderId="10" xfId="0" applyFont="1" applyFill="1" applyBorder="1" applyAlignment="1">
      <alignment horizontal="left" vertical="center"/>
    </xf>
    <xf numFmtId="0" fontId="3" fillId="38" borderId="10" xfId="0" applyFont="1" applyFill="1" applyBorder="1" applyAlignment="1">
      <alignment horizontal="center" vertical="center"/>
    </xf>
    <xf numFmtId="0" fontId="3" fillId="37" borderId="10" xfId="0" applyFont="1" applyFill="1" applyBorder="1" applyAlignment="1">
      <alignment horizontal="center" vertical="center"/>
    </xf>
    <xf numFmtId="0" fontId="3" fillId="34" borderId="10" xfId="0" applyFont="1" applyFill="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3" fontId="10" fillId="39" borderId="10" xfId="0" applyNumberFormat="1" applyFont="1" applyFill="1" applyBorder="1" applyAlignment="1">
      <alignment horizontal="center" vertical="center"/>
    </xf>
    <xf numFmtId="0" fontId="83" fillId="40" borderId="10" xfId="0" applyFont="1" applyFill="1" applyBorder="1" applyAlignment="1">
      <alignment horizontal="center" vertical="center" wrapText="1"/>
    </xf>
    <xf numFmtId="3" fontId="10" fillId="41" borderId="10" xfId="0" applyNumberFormat="1" applyFont="1" applyFill="1" applyBorder="1" applyAlignment="1">
      <alignment horizontal="center" vertical="center"/>
    </xf>
    <xf numFmtId="0" fontId="2" fillId="0" borderId="10" xfId="0" applyFont="1" applyBorder="1" applyAlignment="1">
      <alignment horizontal="left" vertical="center" wrapText="1"/>
    </xf>
    <xf numFmtId="0" fontId="4" fillId="42" borderId="10" xfId="0" applyFont="1" applyFill="1" applyBorder="1" applyAlignment="1">
      <alignment horizontal="center" vertical="center" wrapText="1"/>
    </xf>
    <xf numFmtId="3" fontId="10" fillId="43" borderId="10" xfId="0" applyNumberFormat="1" applyFont="1" applyFill="1" applyBorder="1" applyAlignment="1">
      <alignment horizontal="center" vertical="center"/>
    </xf>
    <xf numFmtId="0" fontId="4" fillId="44" borderId="10" xfId="0" applyFont="1" applyFill="1" applyBorder="1" applyAlignment="1">
      <alignment horizontal="center" vertical="center" wrapText="1"/>
    </xf>
    <xf numFmtId="0" fontId="4" fillId="45" borderId="10" xfId="0" applyFont="1" applyFill="1" applyBorder="1" applyAlignment="1">
      <alignment horizontal="center" vertical="center" wrapText="1"/>
    </xf>
    <xf numFmtId="3" fontId="10" fillId="44" borderId="10" xfId="0" applyNumberFormat="1" applyFont="1" applyFill="1" applyBorder="1" applyAlignment="1">
      <alignment horizontal="center" vertical="center"/>
    </xf>
    <xf numFmtId="3" fontId="10" fillId="45" borderId="10" xfId="0" applyNumberFormat="1" applyFont="1" applyFill="1" applyBorder="1" applyAlignment="1">
      <alignment horizontal="center" vertical="center"/>
    </xf>
    <xf numFmtId="0" fontId="2" fillId="46" borderId="10" xfId="0" applyFont="1" applyFill="1" applyBorder="1" applyAlignment="1">
      <alignment horizontal="left" vertical="center" wrapText="1"/>
    </xf>
    <xf numFmtId="3" fontId="10" fillId="43" borderId="10" xfId="0" applyNumberFormat="1" applyFont="1" applyFill="1" applyBorder="1" applyAlignment="1">
      <alignment horizontal="center" vertical="center" wrapText="1"/>
    </xf>
    <xf numFmtId="3" fontId="10" fillId="46" borderId="10" xfId="0" applyNumberFormat="1" applyFont="1" applyFill="1" applyBorder="1" applyAlignment="1">
      <alignment horizontal="center" vertical="center"/>
    </xf>
    <xf numFmtId="3" fontId="5" fillId="46" borderId="10" xfId="0" applyNumberFormat="1" applyFont="1" applyFill="1" applyBorder="1" applyAlignment="1">
      <alignment horizontal="center" vertical="center" wrapText="1"/>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84" fillId="39" borderId="10" xfId="0" applyFont="1" applyFill="1" applyBorder="1" applyAlignment="1">
      <alignment horizontal="center" vertical="center" wrapText="1"/>
    </xf>
    <xf numFmtId="3" fontId="10" fillId="47" borderId="10" xfId="0" applyNumberFormat="1" applyFont="1" applyFill="1" applyBorder="1" applyAlignment="1">
      <alignment horizontal="center" vertical="center"/>
    </xf>
    <xf numFmtId="3" fontId="8" fillId="45" borderId="10" xfId="0" applyNumberFormat="1" applyFont="1" applyFill="1" applyBorder="1" applyAlignment="1">
      <alignment horizontal="center" vertical="center"/>
    </xf>
    <xf numFmtId="0" fontId="83" fillId="39" borderId="10" xfId="0" applyFont="1" applyFill="1" applyBorder="1" applyAlignment="1">
      <alignment horizontal="center" vertical="center" wrapText="1"/>
    </xf>
    <xf numFmtId="0" fontId="85" fillId="39" borderId="10" xfId="0" applyFont="1" applyFill="1" applyBorder="1" applyAlignment="1">
      <alignment horizontal="center" vertical="center" wrapText="1"/>
    </xf>
    <xf numFmtId="3" fontId="8" fillId="47" borderId="10" xfId="0" applyNumberFormat="1" applyFont="1" applyFill="1" applyBorder="1" applyAlignment="1">
      <alignment horizontal="center" vertical="center"/>
    </xf>
    <xf numFmtId="3" fontId="8" fillId="44" borderId="10" xfId="0" applyNumberFormat="1" applyFont="1" applyFill="1" applyBorder="1" applyAlignment="1">
      <alignment horizontal="center" vertical="center"/>
    </xf>
    <xf numFmtId="0" fontId="6" fillId="46" borderId="10" xfId="0" applyFont="1" applyFill="1" applyBorder="1" applyAlignment="1">
      <alignment horizontal="center" vertical="center" wrapText="1"/>
    </xf>
    <xf numFmtId="3" fontId="8" fillId="41" borderId="10" xfId="0" applyNumberFormat="1" applyFont="1" applyFill="1" applyBorder="1" applyAlignment="1">
      <alignment horizontal="center" vertical="center"/>
    </xf>
    <xf numFmtId="0" fontId="86" fillId="40" borderId="10" xfId="0" applyFont="1" applyFill="1" applyBorder="1" applyAlignment="1">
      <alignment horizontal="center" vertical="center" wrapText="1"/>
    </xf>
    <xf numFmtId="0" fontId="2" fillId="44" borderId="10" xfId="0" applyFont="1" applyFill="1" applyBorder="1" applyAlignment="1">
      <alignment horizontal="center" vertical="center"/>
    </xf>
    <xf numFmtId="0" fontId="2" fillId="45" borderId="10" xfId="0" applyFont="1" applyFill="1" applyBorder="1" applyAlignment="1">
      <alignment horizontal="center" vertical="center"/>
    </xf>
    <xf numFmtId="0" fontId="2" fillId="47" borderId="10" xfId="0" applyFont="1" applyFill="1" applyBorder="1" applyAlignment="1">
      <alignment horizontal="center" vertical="center"/>
    </xf>
    <xf numFmtId="0" fontId="2" fillId="41" borderId="10" xfId="0" applyFont="1" applyFill="1" applyBorder="1" applyAlignment="1">
      <alignment horizontal="center" vertical="center"/>
    </xf>
    <xf numFmtId="0" fontId="11" fillId="0" borderId="10" xfId="0" applyFont="1" applyBorder="1" applyAlignment="1">
      <alignment horizontal="center" vertical="center"/>
    </xf>
    <xf numFmtId="0" fontId="83" fillId="48" borderId="10" xfId="0" applyFont="1" applyFill="1" applyBorder="1" applyAlignment="1">
      <alignment horizontal="center" vertical="center" wrapText="1"/>
    </xf>
    <xf numFmtId="0" fontId="10" fillId="44" borderId="10" xfId="0" applyFont="1" applyFill="1" applyBorder="1" applyAlignment="1">
      <alignment horizontal="center" vertical="center" wrapText="1"/>
    </xf>
    <xf numFmtId="0" fontId="10" fillId="47" borderId="10" xfId="0" applyFont="1" applyFill="1" applyBorder="1" applyAlignment="1">
      <alignment horizontal="center" vertical="center" wrapText="1"/>
    </xf>
    <xf numFmtId="0" fontId="10" fillId="41" borderId="10" xfId="0" applyFont="1" applyFill="1" applyBorder="1" applyAlignment="1">
      <alignment horizontal="center" vertical="center" wrapText="1"/>
    </xf>
    <xf numFmtId="0" fontId="10" fillId="45" borderId="10" xfId="0" applyFont="1" applyFill="1" applyBorder="1" applyAlignment="1">
      <alignment horizontal="center" vertical="center" wrapText="1"/>
    </xf>
    <xf numFmtId="0" fontId="87" fillId="49" borderId="11" xfId="0" applyFont="1" applyFill="1" applyBorder="1" applyAlignment="1">
      <alignment horizontal="center" vertical="center" wrapText="1"/>
    </xf>
    <xf numFmtId="3" fontId="88" fillId="40" borderId="10" xfId="0" applyNumberFormat="1" applyFont="1" applyFill="1" applyBorder="1" applyAlignment="1">
      <alignment horizontal="center" vertical="center"/>
    </xf>
    <xf numFmtId="3" fontId="10" fillId="45" borderId="10" xfId="0" applyNumberFormat="1" applyFont="1" applyFill="1" applyBorder="1" applyAlignment="1">
      <alignment horizontal="center" vertical="center" wrapText="1"/>
    </xf>
    <xf numFmtId="3" fontId="5" fillId="45" borderId="10" xfId="0" applyNumberFormat="1" applyFont="1" applyFill="1" applyBorder="1" applyAlignment="1">
      <alignment horizontal="center" vertical="center" wrapText="1"/>
    </xf>
    <xf numFmtId="3" fontId="89" fillId="40" borderId="10" xfId="0" applyNumberFormat="1" applyFont="1" applyFill="1" applyBorder="1" applyAlignment="1">
      <alignment horizontal="center" vertical="center"/>
    </xf>
    <xf numFmtId="3" fontId="5" fillId="47" borderId="10" xfId="0" applyNumberFormat="1" applyFont="1" applyFill="1" applyBorder="1" applyAlignment="1">
      <alignment horizontal="center" vertical="center" wrapText="1"/>
    </xf>
    <xf numFmtId="0" fontId="90" fillId="48" borderId="10" xfId="0" applyFont="1" applyFill="1" applyBorder="1" applyAlignment="1">
      <alignment horizontal="center" vertical="center" wrapText="1"/>
    </xf>
    <xf numFmtId="0" fontId="84" fillId="48" borderId="10" xfId="0" applyFont="1" applyFill="1" applyBorder="1" applyAlignment="1">
      <alignment horizontal="center" vertical="center" wrapText="1"/>
    </xf>
    <xf numFmtId="0" fontId="87" fillId="39" borderId="11" xfId="0" applyFont="1" applyFill="1" applyBorder="1" applyAlignment="1">
      <alignment horizontal="center" vertical="center" wrapText="1"/>
    </xf>
    <xf numFmtId="0" fontId="8" fillId="41" borderId="11" xfId="0" applyFont="1" applyFill="1" applyBorder="1" applyAlignment="1">
      <alignment horizontal="center" vertical="center" wrapText="1"/>
    </xf>
    <xf numFmtId="0" fontId="87" fillId="41" borderId="11" xfId="0" applyFont="1" applyFill="1" applyBorder="1" applyAlignment="1">
      <alignment horizontal="center" vertical="center" wrapText="1"/>
    </xf>
    <xf numFmtId="0" fontId="91" fillId="49" borderId="11" xfId="0" applyFont="1" applyFill="1" applyBorder="1" applyAlignment="1">
      <alignment horizontal="center" vertical="center" wrapText="1"/>
    </xf>
    <xf numFmtId="3" fontId="88" fillId="50" borderId="10" xfId="0" applyNumberFormat="1" applyFont="1" applyFill="1" applyBorder="1" applyAlignment="1">
      <alignment horizontal="center" vertical="center"/>
    </xf>
    <xf numFmtId="0" fontId="92" fillId="50" borderId="10" xfId="0" applyFont="1" applyFill="1" applyBorder="1" applyAlignment="1">
      <alignment horizontal="center" vertical="center"/>
    </xf>
    <xf numFmtId="3" fontId="8" fillId="50" borderId="10" xfId="0" applyNumberFormat="1" applyFont="1" applyFill="1" applyBorder="1" applyAlignment="1">
      <alignment horizontal="center" vertical="center"/>
    </xf>
    <xf numFmtId="0" fontId="0" fillId="50" borderId="10" xfId="0" applyFill="1" applyBorder="1" applyAlignment="1">
      <alignment horizontal="center" vertical="center"/>
    </xf>
    <xf numFmtId="0" fontId="83" fillId="48" borderId="10" xfId="0" applyFont="1" applyFill="1" applyBorder="1" applyAlignment="1">
      <alignment horizontal="center" vertical="center" wrapText="1"/>
    </xf>
    <xf numFmtId="0" fontId="0" fillId="50" borderId="10" xfId="0" applyFill="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3" fontId="87" fillId="39" borderId="11" xfId="0" applyNumberFormat="1" applyFont="1" applyFill="1" applyBorder="1" applyAlignment="1">
      <alignment horizontal="center" vertical="center" wrapText="1"/>
    </xf>
    <xf numFmtId="10" fontId="87" fillId="46" borderId="11"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93" fillId="41" borderId="11" xfId="0" applyFont="1" applyFill="1" applyBorder="1" applyAlignment="1">
      <alignment horizontal="center" vertical="center" wrapText="1"/>
    </xf>
    <xf numFmtId="0" fontId="83" fillId="48" borderId="10" xfId="0" applyFont="1" applyFill="1" applyBorder="1" applyAlignment="1">
      <alignment horizontal="center" vertical="center" wrapText="1"/>
    </xf>
    <xf numFmtId="0" fontId="6" fillId="45" borderId="10" xfId="0" applyFont="1" applyFill="1" applyBorder="1" applyAlignment="1">
      <alignment horizontal="center" vertical="center" wrapText="1"/>
    </xf>
    <xf numFmtId="0" fontId="6" fillId="51" borderId="10" xfId="0" applyFont="1" applyFill="1" applyBorder="1" applyAlignment="1">
      <alignment horizontal="center" vertical="center" wrapText="1"/>
    </xf>
    <xf numFmtId="0" fontId="2" fillId="51" borderId="13" xfId="0" applyFont="1" applyFill="1" applyBorder="1" applyAlignment="1">
      <alignment horizontal="center" vertical="center" wrapText="1"/>
    </xf>
    <xf numFmtId="0" fontId="14" fillId="51" borderId="14" xfId="0" applyFont="1" applyFill="1" applyBorder="1" applyAlignment="1">
      <alignment horizontal="center" vertical="center" wrapText="1"/>
    </xf>
    <xf numFmtId="0" fontId="14" fillId="51" borderId="15" xfId="0" applyFont="1" applyFill="1" applyBorder="1" applyAlignment="1">
      <alignment horizontal="center" vertical="center" wrapText="1"/>
    </xf>
    <xf numFmtId="3" fontId="8" fillId="50" borderId="10" xfId="0" applyNumberFormat="1" applyFont="1" applyFill="1" applyBorder="1" applyAlignment="1">
      <alignment horizontal="center" vertical="center"/>
    </xf>
    <xf numFmtId="0" fontId="0" fillId="50" borderId="10" xfId="0" applyFill="1" applyBorder="1" applyAlignment="1">
      <alignment horizontal="center" vertical="center"/>
    </xf>
    <xf numFmtId="0" fontId="83" fillId="41" borderId="10" xfId="0" applyFont="1" applyFill="1" applyBorder="1" applyAlignment="1">
      <alignment horizontal="center" vertical="center" wrapText="1"/>
    </xf>
    <xf numFmtId="0" fontId="94" fillId="41" borderId="10" xfId="0" applyFont="1" applyFill="1" applyBorder="1" applyAlignment="1">
      <alignment horizontal="center" vertical="center" wrapText="1"/>
    </xf>
    <xf numFmtId="0" fontId="85" fillId="41" borderId="10" xfId="0" applyFont="1" applyFill="1" applyBorder="1" applyAlignment="1">
      <alignment horizontal="center" vertical="center" wrapText="1"/>
    </xf>
    <xf numFmtId="3" fontId="87" fillId="41" borderId="16" xfId="0" applyNumberFormat="1" applyFont="1" applyFill="1" applyBorder="1" applyAlignment="1">
      <alignment horizontal="center" vertical="center" wrapText="1"/>
    </xf>
    <xf numFmtId="3" fontId="0" fillId="41" borderId="17" xfId="0" applyNumberFormat="1" applyFill="1" applyBorder="1" applyAlignment="1">
      <alignment horizontal="center" vertical="center" wrapText="1"/>
    </xf>
    <xf numFmtId="3" fontId="87" fillId="44" borderId="16" xfId="0" applyNumberFormat="1" applyFont="1" applyFill="1" applyBorder="1" applyAlignment="1">
      <alignment horizontal="center" vertical="center" wrapText="1"/>
    </xf>
    <xf numFmtId="3" fontId="0" fillId="44" borderId="17" xfId="0" applyNumberFormat="1" applyFill="1" applyBorder="1" applyAlignment="1">
      <alignment horizontal="center" vertical="center" wrapText="1"/>
    </xf>
    <xf numFmtId="3" fontId="87" fillId="39" borderId="16" xfId="0" applyNumberFormat="1" applyFont="1" applyFill="1" applyBorder="1" applyAlignment="1">
      <alignment horizontal="center" vertical="center" wrapText="1"/>
    </xf>
    <xf numFmtId="3" fontId="0" fillId="39" borderId="17" xfId="0" applyNumberFormat="1" applyFill="1" applyBorder="1" applyAlignment="1">
      <alignment horizontal="center" vertical="center" wrapText="1"/>
    </xf>
    <xf numFmtId="0" fontId="11" fillId="41" borderId="10" xfId="0" applyFont="1" applyFill="1" applyBorder="1" applyAlignment="1">
      <alignment horizontal="center" vertical="center"/>
    </xf>
    <xf numFmtId="0" fontId="12" fillId="41" borderId="10" xfId="0" applyFont="1" applyFill="1" applyBorder="1" applyAlignment="1">
      <alignment vertical="center"/>
    </xf>
    <xf numFmtId="0" fontId="11" fillId="47" borderId="10" xfId="0" applyFont="1" applyFill="1" applyBorder="1" applyAlignment="1">
      <alignment horizontal="center" vertical="center"/>
    </xf>
    <xf numFmtId="0" fontId="12" fillId="47" borderId="10" xfId="0" applyFont="1" applyFill="1" applyBorder="1" applyAlignment="1">
      <alignment vertical="center"/>
    </xf>
    <xf numFmtId="0" fontId="2" fillId="0" borderId="10" xfId="0" applyFont="1" applyBorder="1" applyAlignment="1">
      <alignment horizontal="left" vertical="center"/>
    </xf>
    <xf numFmtId="0" fontId="0" fillId="0" borderId="10" xfId="0" applyBorder="1" applyAlignment="1">
      <alignment horizontal="left" vertical="center"/>
    </xf>
    <xf numFmtId="0" fontId="13" fillId="44" borderId="18" xfId="0" applyFont="1" applyFill="1" applyBorder="1" applyAlignment="1">
      <alignment horizontal="center" vertical="center" wrapText="1"/>
    </xf>
    <xf numFmtId="0" fontId="18" fillId="0" borderId="19" xfId="0" applyFont="1" applyBorder="1" applyAlignment="1">
      <alignment horizontal="center" vertical="center" wrapText="1"/>
    </xf>
    <xf numFmtId="0" fontId="13" fillId="47" borderId="18" xfId="0" applyFont="1" applyFill="1" applyBorder="1" applyAlignment="1">
      <alignment horizontal="center" vertical="center" wrapText="1"/>
    </xf>
    <xf numFmtId="0" fontId="13" fillId="41" borderId="18" xfId="0" applyFont="1" applyFill="1" applyBorder="1" applyAlignment="1">
      <alignment horizontal="center" vertical="center" wrapText="1"/>
    </xf>
    <xf numFmtId="0" fontId="95" fillId="49" borderId="18" xfId="0" applyFont="1" applyFill="1" applyBorder="1" applyAlignment="1">
      <alignment horizontal="center" vertical="center" wrapText="1"/>
    </xf>
    <xf numFmtId="0" fontId="10"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2" xfId="0" applyBorder="1" applyAlignment="1">
      <alignment horizontal="center" vertical="center" wrapText="1"/>
    </xf>
    <xf numFmtId="0" fontId="13" fillId="45" borderId="18" xfId="0" applyFont="1" applyFill="1" applyBorder="1" applyAlignment="1">
      <alignment horizontal="center" vertical="center" wrapText="1"/>
    </xf>
    <xf numFmtId="0" fontId="18" fillId="0" borderId="20" xfId="0" applyFont="1" applyBorder="1" applyAlignment="1">
      <alignment horizontal="center" vertical="center" wrapText="1"/>
    </xf>
    <xf numFmtId="0" fontId="96" fillId="40" borderId="18" xfId="0" applyFont="1" applyFill="1" applyBorder="1" applyAlignment="1">
      <alignment horizontal="center" vertical="center" wrapText="1"/>
    </xf>
    <xf numFmtId="0" fontId="97" fillId="40" borderId="10" xfId="0" applyFont="1" applyFill="1" applyBorder="1" applyAlignment="1">
      <alignment horizontal="center" vertical="center"/>
    </xf>
    <xf numFmtId="0" fontId="98" fillId="40" borderId="10" xfId="0" applyFont="1" applyFill="1" applyBorder="1" applyAlignment="1">
      <alignment vertical="center"/>
    </xf>
    <xf numFmtId="3" fontId="88" fillId="50" borderId="10" xfId="0" applyNumberFormat="1" applyFont="1" applyFill="1" applyBorder="1" applyAlignment="1">
      <alignment horizontal="center" vertical="center"/>
    </xf>
    <xf numFmtId="0" fontId="92" fillId="50" borderId="10" xfId="0" applyFont="1" applyFill="1" applyBorder="1" applyAlignment="1">
      <alignment horizontal="center" vertical="center"/>
    </xf>
    <xf numFmtId="0" fontId="11" fillId="44" borderId="10" xfId="0" applyFont="1" applyFill="1" applyBorder="1" applyAlignment="1">
      <alignment horizontal="center" vertical="center"/>
    </xf>
    <xf numFmtId="0" fontId="12" fillId="44" borderId="10" xfId="0" applyFont="1" applyFill="1" applyBorder="1" applyAlignment="1">
      <alignment vertical="center"/>
    </xf>
    <xf numFmtId="0" fontId="2" fillId="0" borderId="10" xfId="0" applyFont="1" applyBorder="1" applyAlignment="1">
      <alignment horizontal="left" vertical="center" wrapText="1"/>
    </xf>
    <xf numFmtId="0" fontId="5"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0" fontId="0" fillId="0" borderId="10" xfId="0" applyFont="1" applyBorder="1" applyAlignment="1">
      <alignment horizontal="center" vertical="center" wrapText="1"/>
    </xf>
    <xf numFmtId="0" fontId="11" fillId="45" borderId="10" xfId="0" applyFont="1" applyFill="1" applyBorder="1" applyAlignment="1">
      <alignment horizontal="center" vertical="center"/>
    </xf>
    <xf numFmtId="0" fontId="12" fillId="0" borderId="10" xfId="0" applyFont="1" applyBorder="1" applyAlignment="1">
      <alignment vertical="center"/>
    </xf>
    <xf numFmtId="0" fontId="2" fillId="0" borderId="10" xfId="0" applyFont="1" applyBorder="1" applyAlignment="1">
      <alignment horizontal="center" vertical="center" textRotation="90"/>
    </xf>
    <xf numFmtId="0" fontId="0" fillId="0" borderId="10" xfId="0" applyBorder="1" applyAlignment="1">
      <alignment horizontal="center" vertical="center" textRotation="90"/>
    </xf>
    <xf numFmtId="0" fontId="2" fillId="46" borderId="10" xfId="0" applyFont="1" applyFill="1" applyBorder="1" applyAlignment="1">
      <alignment horizontal="center" vertical="center" wrapText="1"/>
    </xf>
    <xf numFmtId="0" fontId="8" fillId="46" borderId="10" xfId="0" applyFont="1" applyFill="1" applyBorder="1" applyAlignment="1">
      <alignment horizontal="center" vertical="center" wrapText="1"/>
    </xf>
    <xf numFmtId="0" fontId="9" fillId="46" borderId="10" xfId="0" applyFont="1" applyFill="1" applyBorder="1" applyAlignment="1">
      <alignment horizontal="center" vertical="center" wrapText="1"/>
    </xf>
    <xf numFmtId="0" fontId="4" fillId="45" borderId="13" xfId="0" applyFont="1" applyFill="1" applyBorder="1" applyAlignment="1">
      <alignment horizontal="center" vertical="center" wrapText="1"/>
    </xf>
    <xf numFmtId="0" fontId="0" fillId="45" borderId="14" xfId="0" applyFont="1" applyFill="1" applyBorder="1" applyAlignment="1">
      <alignment horizontal="center" vertical="center" wrapText="1"/>
    </xf>
    <xf numFmtId="0" fontId="0" fillId="45" borderId="15" xfId="0" applyFont="1" applyFill="1" applyBorder="1" applyAlignment="1">
      <alignment horizontal="center" vertical="center" wrapText="1"/>
    </xf>
    <xf numFmtId="0" fontId="6" fillId="0" borderId="10" xfId="0" applyFont="1" applyBorder="1" applyAlignment="1">
      <alignment horizontal="center" vertical="center" wrapText="1"/>
    </xf>
    <xf numFmtId="0" fontId="99" fillId="41" borderId="10" xfId="0" applyFont="1" applyFill="1" applyBorder="1" applyAlignment="1">
      <alignment horizontal="center" vertical="center" wrapText="1"/>
    </xf>
    <xf numFmtId="0" fontId="0" fillId="0" borderId="10" xfId="0" applyBorder="1" applyAlignment="1">
      <alignment/>
    </xf>
    <xf numFmtId="0" fontId="88" fillId="41" borderId="10" xfId="0" applyFont="1" applyFill="1" applyBorder="1" applyAlignment="1">
      <alignment horizontal="center" vertical="center" wrapText="1"/>
    </xf>
    <xf numFmtId="0" fontId="100" fillId="41" borderId="10" xfId="0" applyFont="1" applyFill="1" applyBorder="1" applyAlignment="1">
      <alignment horizontal="center" vertical="center" wrapText="1"/>
    </xf>
    <xf numFmtId="0" fontId="0" fillId="41" borderId="10" xfId="0" applyFill="1" applyBorder="1" applyAlignment="1">
      <alignment/>
    </xf>
    <xf numFmtId="0" fontId="3"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xf>
    <xf numFmtId="0" fontId="101" fillId="44" borderId="21" xfId="0" applyFont="1" applyFill="1" applyBorder="1" applyAlignment="1">
      <alignment vertical="center" wrapText="1"/>
    </xf>
    <xf numFmtId="0" fontId="101" fillId="44" borderId="22" xfId="0" applyFont="1" applyFill="1" applyBorder="1" applyAlignment="1">
      <alignment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46" borderId="18" xfId="0" applyFont="1" applyFill="1" applyBorder="1" applyAlignment="1">
      <alignment horizontal="left" vertical="center" wrapText="1"/>
    </xf>
    <xf numFmtId="0" fontId="2" fillId="46" borderId="27" xfId="0" applyFont="1" applyFill="1" applyBorder="1" applyAlignment="1">
      <alignment horizontal="left" vertical="center" wrapText="1"/>
    </xf>
    <xf numFmtId="0" fontId="2" fillId="46" borderId="19" xfId="0" applyFont="1" applyFill="1" applyBorder="1" applyAlignment="1">
      <alignment horizontal="left" vertical="center" wrapText="1"/>
    </xf>
    <xf numFmtId="0" fontId="101" fillId="44" borderId="18" xfId="0" applyFont="1" applyFill="1" applyBorder="1" applyAlignment="1">
      <alignment vertical="center" wrapText="1"/>
    </xf>
    <xf numFmtId="0" fontId="101" fillId="44" borderId="27" xfId="0" applyFont="1" applyFill="1" applyBorder="1" applyAlignment="1">
      <alignment vertical="center" wrapText="1"/>
    </xf>
    <xf numFmtId="0" fontId="0" fillId="0" borderId="27" xfId="0" applyBorder="1" applyAlignment="1">
      <alignment/>
    </xf>
    <xf numFmtId="0" fontId="0" fillId="0" borderId="19" xfId="0" applyBorder="1" applyAlignment="1">
      <alignment/>
    </xf>
    <xf numFmtId="0" fontId="0" fillId="0" borderId="22" xfId="0" applyBorder="1" applyAlignment="1">
      <alignment/>
    </xf>
    <xf numFmtId="0" fontId="101" fillId="44" borderId="24" xfId="0" applyFont="1" applyFill="1" applyBorder="1" applyAlignment="1">
      <alignment vertical="center" wrapText="1"/>
    </xf>
    <xf numFmtId="0" fontId="101" fillId="44" borderId="25" xfId="0" applyFont="1" applyFill="1" applyBorder="1" applyAlignment="1">
      <alignment vertical="center" wrapText="1"/>
    </xf>
    <xf numFmtId="0" fontId="5" fillId="46" borderId="18" xfId="0" applyFont="1" applyFill="1" applyBorder="1" applyAlignment="1">
      <alignment horizontal="left" vertical="center" wrapText="1"/>
    </xf>
    <xf numFmtId="0" fontId="5" fillId="46" borderId="27" xfId="0" applyFont="1" applyFill="1" applyBorder="1" applyAlignment="1">
      <alignment horizontal="left" vertical="center" wrapText="1"/>
    </xf>
    <xf numFmtId="0" fontId="5" fillId="46" borderId="19" xfId="0" applyFont="1" applyFill="1" applyBorder="1" applyAlignment="1">
      <alignment horizontal="left" vertical="center" wrapText="1"/>
    </xf>
    <xf numFmtId="0" fontId="2" fillId="0" borderId="11" xfId="0" applyFont="1" applyBorder="1" applyAlignment="1">
      <alignment horizontal="center" vertical="center" wrapText="1"/>
    </xf>
    <xf numFmtId="0" fontId="93" fillId="52" borderId="11" xfId="0" applyFont="1" applyFill="1" applyBorder="1" applyAlignment="1">
      <alignment horizontal="center" vertical="center" wrapText="1"/>
    </xf>
    <xf numFmtId="0" fontId="93" fillId="39" borderId="11" xfId="0" applyFont="1" applyFill="1" applyBorder="1" applyAlignment="1">
      <alignment horizontal="center" vertical="center" wrapText="1"/>
    </xf>
    <xf numFmtId="0" fontId="102" fillId="39" borderId="11" xfId="0" applyFont="1" applyFill="1" applyBorder="1" applyAlignment="1">
      <alignment horizontal="center" vertical="center" wrapText="1"/>
    </xf>
    <xf numFmtId="0" fontId="103" fillId="44" borderId="18" xfId="0" applyFont="1" applyFill="1" applyBorder="1" applyAlignment="1">
      <alignment vertical="center" wrapText="1"/>
    </xf>
    <xf numFmtId="0" fontId="103" fillId="44" borderId="27" xfId="0" applyFont="1" applyFill="1" applyBorder="1" applyAlignment="1">
      <alignment vertical="center" wrapText="1"/>
    </xf>
    <xf numFmtId="0" fontId="2" fillId="44" borderId="18" xfId="0" applyFont="1" applyFill="1" applyBorder="1" applyAlignment="1">
      <alignment horizontal="left" vertical="center" wrapText="1"/>
    </xf>
    <xf numFmtId="0" fontId="2" fillId="44" borderId="27" xfId="0" applyFont="1" applyFill="1" applyBorder="1" applyAlignment="1">
      <alignment horizontal="left" vertical="center" wrapText="1"/>
    </xf>
    <xf numFmtId="0" fontId="2" fillId="44" borderId="19" xfId="0" applyFont="1" applyFill="1" applyBorder="1" applyAlignment="1">
      <alignment horizontal="left" vertical="center" wrapText="1"/>
    </xf>
    <xf numFmtId="0" fontId="0" fillId="0" borderId="20" xfId="0" applyBorder="1" applyAlignment="1">
      <alignment horizontal="center" vertical="center" wrapText="1"/>
    </xf>
    <xf numFmtId="0" fontId="87" fillId="49" borderId="18" xfId="0" applyFont="1" applyFill="1" applyBorder="1" applyAlignment="1">
      <alignment horizontal="center" vertical="center" wrapText="1"/>
    </xf>
    <xf numFmtId="0" fontId="0" fillId="0" borderId="19" xfId="0" applyBorder="1" applyAlignment="1">
      <alignment horizontal="center" vertical="center" wrapText="1"/>
    </xf>
    <xf numFmtId="3" fontId="87" fillId="46" borderId="28" xfId="0" applyNumberFormat="1" applyFont="1" applyFill="1" applyBorder="1" applyAlignment="1">
      <alignment horizontal="center" vertical="center" wrapText="1"/>
    </xf>
    <xf numFmtId="3" fontId="0" fillId="46" borderId="17" xfId="0" applyNumberFormat="1" applyFill="1" applyBorder="1" applyAlignment="1">
      <alignment horizontal="center" vertical="center" wrapText="1"/>
    </xf>
    <xf numFmtId="0" fontId="101" fillId="49" borderId="18" xfId="0" applyFont="1" applyFill="1" applyBorder="1" applyAlignment="1">
      <alignment vertical="center" wrapText="1"/>
    </xf>
    <xf numFmtId="0" fontId="2"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04" fillId="49" borderId="18" xfId="0" applyFont="1" applyFill="1" applyBorder="1" applyAlignment="1">
      <alignment horizontal="center" vertical="center" wrapText="1"/>
    </xf>
    <xf numFmtId="0" fontId="2" fillId="0" borderId="12" xfId="0" applyFont="1" applyBorder="1" applyAlignment="1">
      <alignment horizontal="center" vertical="center" wrapText="1"/>
    </xf>
    <xf numFmtId="0" fontId="101" fillId="49" borderId="19" xfId="0" applyFont="1" applyFill="1" applyBorder="1" applyAlignment="1">
      <alignmen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91" fillId="49" borderId="18" xfId="0" applyFont="1" applyFill="1" applyBorder="1" applyAlignment="1">
      <alignment horizontal="center" vertical="center" wrapText="1"/>
    </xf>
    <xf numFmtId="0" fontId="2" fillId="0" borderId="14" xfId="0" applyFont="1" applyBorder="1" applyAlignment="1">
      <alignment horizontal="center" vertical="center" wrapText="1"/>
    </xf>
    <xf numFmtId="0" fontId="101" fillId="44" borderId="29" xfId="0" applyFont="1" applyFill="1" applyBorder="1" applyAlignment="1">
      <alignment vertical="center" wrapText="1"/>
    </xf>
    <xf numFmtId="0" fontId="0" fillId="44" borderId="22" xfId="0" applyFill="1" applyBorder="1" applyAlignment="1">
      <alignment/>
    </xf>
    <xf numFmtId="0" fontId="0" fillId="44" borderId="30" xfId="0" applyFill="1" applyBorder="1" applyAlignment="1">
      <alignment/>
    </xf>
    <xf numFmtId="0" fontId="88" fillId="39" borderId="18" xfId="0" applyFont="1" applyFill="1" applyBorder="1" applyAlignment="1">
      <alignment horizontal="center" vertical="center" wrapText="1"/>
    </xf>
    <xf numFmtId="0" fontId="88" fillId="50" borderId="18" xfId="0" applyFont="1" applyFill="1" applyBorder="1" applyAlignment="1">
      <alignment horizontal="center" vertical="center" wrapText="1"/>
    </xf>
    <xf numFmtId="0" fontId="87" fillId="41" borderId="18" xfId="0" applyFont="1" applyFill="1" applyBorder="1" applyAlignment="1">
      <alignment horizontal="center" vertical="center" wrapText="1"/>
    </xf>
    <xf numFmtId="0" fontId="101" fillId="44" borderId="31" xfId="0" applyFont="1" applyFill="1" applyBorder="1" applyAlignment="1">
      <alignment vertical="center" wrapText="1"/>
    </xf>
    <xf numFmtId="0" fontId="101" fillId="44" borderId="32" xfId="0" applyFont="1" applyFill="1" applyBorder="1" applyAlignment="1">
      <alignment vertical="center" wrapText="1"/>
    </xf>
    <xf numFmtId="0" fontId="0" fillId="44" borderId="32" xfId="0" applyFill="1" applyBorder="1" applyAlignment="1">
      <alignment/>
    </xf>
    <xf numFmtId="0" fontId="0" fillId="44" borderId="33" xfId="0" applyFill="1" applyBorder="1" applyAlignment="1">
      <alignment/>
    </xf>
    <xf numFmtId="0" fontId="2" fillId="0" borderId="34" xfId="0"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8" fillId="38" borderId="13" xfId="0" applyFont="1" applyFill="1" applyBorder="1" applyAlignment="1">
      <alignment horizontal="center" vertical="center"/>
    </xf>
    <xf numFmtId="0" fontId="9" fillId="38" borderId="14" xfId="0" applyFont="1" applyFill="1" applyBorder="1" applyAlignment="1">
      <alignment/>
    </xf>
    <xf numFmtId="0" fontId="9" fillId="38" borderId="15" xfId="0" applyFont="1" applyFill="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97"/>
  <sheetViews>
    <sheetView tabSelected="1" zoomScale="80" zoomScaleNormal="80" zoomScalePageLayoutView="0" workbookViewId="0" topLeftCell="A55">
      <selection activeCell="AF21" sqref="AF21"/>
    </sheetView>
  </sheetViews>
  <sheetFormatPr defaultColWidth="9.140625" defaultRowHeight="12.75"/>
  <cols>
    <col min="1" max="1" width="4.28125" style="0" customWidth="1"/>
    <col min="2" max="2" width="17.00390625" style="0" customWidth="1"/>
    <col min="3" max="3" width="19.28125" style="0" customWidth="1"/>
    <col min="4" max="4" width="12.421875" style="0" customWidth="1"/>
    <col min="5" max="5" width="16.57421875" style="0" customWidth="1"/>
    <col min="6" max="6" width="14.00390625" style="0" customWidth="1"/>
    <col min="7" max="7" width="25.28125" style="0" customWidth="1"/>
    <col min="8" max="8" width="20.7109375" style="0" customWidth="1"/>
    <col min="9" max="14" width="14.8515625" style="0" customWidth="1"/>
    <col min="15" max="15" width="19.7109375" style="0" customWidth="1"/>
    <col min="16" max="18" width="18.140625" style="0" customWidth="1"/>
    <col min="19" max="19" width="19.421875" style="0" customWidth="1"/>
    <col min="20" max="30" width="12.421875" style="0" customWidth="1"/>
  </cols>
  <sheetData>
    <row r="1" spans="1:30" ht="36" customHeight="1" thickBot="1" thickTop="1">
      <c r="A1" s="117" t="s">
        <v>0</v>
      </c>
      <c r="B1" s="119" t="s">
        <v>1</v>
      </c>
      <c r="C1" s="117" t="s">
        <v>156</v>
      </c>
      <c r="D1" s="117" t="s">
        <v>175</v>
      </c>
      <c r="E1" s="117" t="s">
        <v>175</v>
      </c>
      <c r="F1" s="121" t="s">
        <v>134</v>
      </c>
      <c r="G1" s="121" t="s">
        <v>155</v>
      </c>
      <c r="H1" s="135" t="s">
        <v>139</v>
      </c>
      <c r="I1" s="117" t="s">
        <v>157</v>
      </c>
      <c r="J1" s="130" t="s">
        <v>154</v>
      </c>
      <c r="K1" s="131"/>
      <c r="L1" s="131"/>
      <c r="M1" s="131"/>
      <c r="N1" s="131"/>
      <c r="O1" s="121" t="s">
        <v>158</v>
      </c>
      <c r="P1" s="117" t="s">
        <v>140</v>
      </c>
      <c r="Q1" s="118"/>
      <c r="R1" s="118"/>
      <c r="S1" s="117" t="s">
        <v>137</v>
      </c>
      <c r="T1" s="121" t="s">
        <v>169</v>
      </c>
      <c r="U1" s="121" t="s">
        <v>129</v>
      </c>
      <c r="V1" s="121" t="s">
        <v>161</v>
      </c>
      <c r="W1" s="121" t="s">
        <v>130</v>
      </c>
      <c r="X1" s="121" t="s">
        <v>159</v>
      </c>
      <c r="Y1" s="121" t="s">
        <v>162</v>
      </c>
      <c r="Z1" s="121" t="s">
        <v>160</v>
      </c>
      <c r="AA1" s="121" t="s">
        <v>131</v>
      </c>
      <c r="AB1" s="138" t="s">
        <v>132</v>
      </c>
      <c r="AC1" s="139"/>
      <c r="AD1" s="139"/>
    </row>
    <row r="2" spans="1:30" ht="30" customHeight="1" thickBot="1" thickTop="1">
      <c r="A2" s="118"/>
      <c r="B2" s="120"/>
      <c r="C2" s="118"/>
      <c r="D2" s="118"/>
      <c r="E2" s="118"/>
      <c r="F2" s="121"/>
      <c r="G2" s="118"/>
      <c r="H2" s="118"/>
      <c r="I2" s="118"/>
      <c r="J2" s="36">
        <v>2013</v>
      </c>
      <c r="K2" s="36">
        <v>2014</v>
      </c>
      <c r="L2" s="36">
        <v>2015</v>
      </c>
      <c r="M2" s="36">
        <v>2016</v>
      </c>
      <c r="N2" s="36">
        <v>2017</v>
      </c>
      <c r="O2" s="124"/>
      <c r="P2" s="118"/>
      <c r="Q2" s="118"/>
      <c r="R2" s="118"/>
      <c r="S2" s="122"/>
      <c r="T2" s="137"/>
      <c r="U2" s="137"/>
      <c r="V2" s="137"/>
      <c r="W2" s="137"/>
      <c r="X2" s="137"/>
      <c r="Y2" s="137"/>
      <c r="Z2" s="137"/>
      <c r="AA2" s="137"/>
      <c r="AB2" s="140"/>
      <c r="AC2" s="140"/>
      <c r="AD2" s="140"/>
    </row>
    <row r="3" spans="1:30" ht="40.5" customHeight="1" thickBot="1" thickTop="1">
      <c r="A3" s="40">
        <v>1</v>
      </c>
      <c r="B3" s="2" t="s">
        <v>100</v>
      </c>
      <c r="C3" s="2" t="s">
        <v>106</v>
      </c>
      <c r="D3" s="20" t="s">
        <v>99</v>
      </c>
      <c r="E3" s="48" t="s">
        <v>176</v>
      </c>
      <c r="F3" s="18">
        <v>36615.1503809</v>
      </c>
      <c r="G3" s="22">
        <v>292921.2030472</v>
      </c>
      <c r="H3" s="55" t="s">
        <v>146</v>
      </c>
      <c r="I3" s="29" t="s">
        <v>135</v>
      </c>
      <c r="J3" s="55" t="s">
        <v>146</v>
      </c>
      <c r="K3" s="55" t="s">
        <v>146</v>
      </c>
      <c r="L3" s="55" t="s">
        <v>146</v>
      </c>
      <c r="M3" s="55" t="s">
        <v>146</v>
      </c>
      <c r="N3" s="55" t="s">
        <v>146</v>
      </c>
      <c r="O3" s="29">
        <v>0</v>
      </c>
      <c r="P3" s="44"/>
      <c r="Q3" s="44"/>
      <c r="R3" s="44"/>
      <c r="S3" s="22">
        <f>(G3-O3)</f>
        <v>292921.2030472</v>
      </c>
      <c r="T3" s="55" t="s">
        <v>146</v>
      </c>
      <c r="U3" s="55" t="s">
        <v>146</v>
      </c>
      <c r="V3" s="55" t="s">
        <v>146</v>
      </c>
      <c r="W3" s="55" t="s">
        <v>146</v>
      </c>
      <c r="X3" s="55" t="s">
        <v>146</v>
      </c>
      <c r="Y3" s="55" t="s">
        <v>146</v>
      </c>
      <c r="Z3" s="55" t="s">
        <v>146</v>
      </c>
      <c r="AA3" s="55" t="s">
        <v>146</v>
      </c>
      <c r="AB3" s="55"/>
      <c r="AC3" s="55"/>
      <c r="AD3" s="55"/>
    </row>
    <row r="4" spans="1:30" ht="40.5" customHeight="1" thickBot="1" thickTop="1">
      <c r="A4" s="40">
        <v>2</v>
      </c>
      <c r="B4" s="127" t="s">
        <v>2</v>
      </c>
      <c r="C4" s="2" t="s">
        <v>27</v>
      </c>
      <c r="D4" s="19" t="s">
        <v>21</v>
      </c>
      <c r="E4" s="48" t="s">
        <v>176</v>
      </c>
      <c r="F4" s="18">
        <v>49573.0683711</v>
      </c>
      <c r="G4" s="22">
        <v>396585</v>
      </c>
      <c r="H4" s="18">
        <v>295000</v>
      </c>
      <c r="I4" s="43" t="s">
        <v>136</v>
      </c>
      <c r="J4" s="25">
        <v>51000</v>
      </c>
      <c r="K4" s="25">
        <v>29300</v>
      </c>
      <c r="L4" s="25">
        <v>25300</v>
      </c>
      <c r="M4" s="25">
        <v>8300</v>
      </c>
      <c r="N4" s="25">
        <v>9900</v>
      </c>
      <c r="O4" s="52">
        <v>123800</v>
      </c>
      <c r="P4" s="44"/>
      <c r="Q4" s="44"/>
      <c r="R4" s="44"/>
      <c r="S4" s="22">
        <f>(G4-O4)</f>
        <v>272785</v>
      </c>
      <c r="T4" s="55" t="s">
        <v>146</v>
      </c>
      <c r="U4" s="26" t="s">
        <v>150</v>
      </c>
      <c r="V4" s="55" t="s">
        <v>146</v>
      </c>
      <c r="W4" s="55" t="s">
        <v>146</v>
      </c>
      <c r="X4" s="55" t="s">
        <v>146</v>
      </c>
      <c r="Y4" s="65" t="s">
        <v>227</v>
      </c>
      <c r="Z4" s="55" t="s">
        <v>146</v>
      </c>
      <c r="AA4" s="55" t="s">
        <v>146</v>
      </c>
      <c r="AB4" s="55"/>
      <c r="AC4" s="55"/>
      <c r="AD4" s="55"/>
    </row>
    <row r="5" spans="1:30" ht="40.5" customHeight="1" thickBot="1" thickTop="1">
      <c r="A5" s="40">
        <v>3</v>
      </c>
      <c r="B5" s="128"/>
      <c r="C5" s="2" t="s">
        <v>75</v>
      </c>
      <c r="D5" s="17" t="s">
        <v>60</v>
      </c>
      <c r="E5" s="48" t="s">
        <v>176</v>
      </c>
      <c r="F5" s="18">
        <v>58180.3675307</v>
      </c>
      <c r="G5" s="22">
        <v>465442.9402456</v>
      </c>
      <c r="H5" s="18">
        <v>201500</v>
      </c>
      <c r="I5" s="43" t="s">
        <v>136</v>
      </c>
      <c r="J5" s="25">
        <v>5400</v>
      </c>
      <c r="K5" s="25">
        <v>24000</v>
      </c>
      <c r="L5" s="25">
        <v>15300</v>
      </c>
      <c r="M5" s="25">
        <v>26200</v>
      </c>
      <c r="N5" s="25">
        <v>17000</v>
      </c>
      <c r="O5" s="52">
        <v>87900</v>
      </c>
      <c r="P5" s="132" t="s">
        <v>236</v>
      </c>
      <c r="Q5" s="133"/>
      <c r="R5" s="134"/>
      <c r="S5" s="22">
        <f>(G5-O5)</f>
        <v>377542.9402456</v>
      </c>
      <c r="T5" s="55" t="s">
        <v>146</v>
      </c>
      <c r="U5" s="55" t="s">
        <v>146</v>
      </c>
      <c r="V5" s="55" t="s">
        <v>146</v>
      </c>
      <c r="W5" s="55" t="s">
        <v>146</v>
      </c>
      <c r="X5" s="55" t="s">
        <v>146</v>
      </c>
      <c r="Y5" s="75" t="s">
        <v>234</v>
      </c>
      <c r="Z5" s="55" t="s">
        <v>146</v>
      </c>
      <c r="AA5" s="55" t="s">
        <v>146</v>
      </c>
      <c r="AB5" s="55"/>
      <c r="AC5" s="55"/>
      <c r="AD5" s="55"/>
    </row>
    <row r="6" spans="1:30" ht="40.5" customHeight="1" thickBot="1" thickTop="1">
      <c r="A6" s="40">
        <v>4</v>
      </c>
      <c r="B6" s="128"/>
      <c r="C6" s="2" t="s">
        <v>28</v>
      </c>
      <c r="D6" s="19" t="s">
        <v>21</v>
      </c>
      <c r="E6" s="48" t="s">
        <v>176</v>
      </c>
      <c r="F6" s="18">
        <v>46318.1964843</v>
      </c>
      <c r="G6" s="22">
        <v>370545.5718744</v>
      </c>
      <c r="H6" s="18">
        <v>219000</v>
      </c>
      <c r="I6" s="43" t="s">
        <v>136</v>
      </c>
      <c r="J6" s="25">
        <v>60000</v>
      </c>
      <c r="K6" s="25">
        <v>30000</v>
      </c>
      <c r="L6" s="25">
        <v>23000</v>
      </c>
      <c r="M6" s="25">
        <v>7000</v>
      </c>
      <c r="N6" s="33" t="s">
        <v>151</v>
      </c>
      <c r="O6" s="52">
        <v>120000</v>
      </c>
      <c r="P6" s="132" t="s">
        <v>235</v>
      </c>
      <c r="Q6" s="133"/>
      <c r="R6" s="134"/>
      <c r="S6" s="22">
        <f>(G6-O6)</f>
        <v>250545.57187440002</v>
      </c>
      <c r="T6" s="55" t="s">
        <v>146</v>
      </c>
      <c r="U6" s="26" t="s">
        <v>152</v>
      </c>
      <c r="V6" s="12" t="s">
        <v>136</v>
      </c>
      <c r="W6" s="55" t="s">
        <v>146</v>
      </c>
      <c r="X6" s="55" t="s">
        <v>146</v>
      </c>
      <c r="Y6" s="75" t="s">
        <v>234</v>
      </c>
      <c r="Z6" s="55" t="s">
        <v>146</v>
      </c>
      <c r="AA6" s="55" t="s">
        <v>146</v>
      </c>
      <c r="AB6" s="82" t="s">
        <v>153</v>
      </c>
      <c r="AC6" s="82"/>
      <c r="AD6" s="82"/>
    </row>
    <row r="7" spans="1:30" ht="40.5" customHeight="1" thickBot="1" thickTop="1">
      <c r="A7" s="40">
        <v>5</v>
      </c>
      <c r="B7" s="128"/>
      <c r="C7" s="2" t="s">
        <v>107</v>
      </c>
      <c r="D7" s="20" t="s">
        <v>99</v>
      </c>
      <c r="E7" s="48" t="s">
        <v>176</v>
      </c>
      <c r="F7" s="18">
        <v>69258.8822365</v>
      </c>
      <c r="G7" s="22">
        <v>554071.057892</v>
      </c>
      <c r="H7" s="55" t="s">
        <v>146</v>
      </c>
      <c r="I7" s="29" t="s">
        <v>135</v>
      </c>
      <c r="J7" s="55" t="s">
        <v>146</v>
      </c>
      <c r="K7" s="55" t="s">
        <v>146</v>
      </c>
      <c r="L7" s="55" t="s">
        <v>146</v>
      </c>
      <c r="M7" s="55" t="s">
        <v>146</v>
      </c>
      <c r="N7" s="55" t="s">
        <v>146</v>
      </c>
      <c r="O7" s="29">
        <v>0</v>
      </c>
      <c r="P7" s="129" t="s">
        <v>219</v>
      </c>
      <c r="Q7" s="122"/>
      <c r="R7" s="122"/>
      <c r="S7" s="22">
        <f>(G7-O7)</f>
        <v>554071.057892</v>
      </c>
      <c r="T7" s="12" t="s">
        <v>136</v>
      </c>
      <c r="U7" s="55" t="s">
        <v>146</v>
      </c>
      <c r="V7" s="12" t="s">
        <v>136</v>
      </c>
      <c r="W7" s="55" t="s">
        <v>146</v>
      </c>
      <c r="X7" s="55" t="s">
        <v>146</v>
      </c>
      <c r="Y7" s="55" t="s">
        <v>146</v>
      </c>
      <c r="Z7" s="55" t="s">
        <v>146</v>
      </c>
      <c r="AA7" s="55" t="s">
        <v>146</v>
      </c>
      <c r="AB7" s="55"/>
      <c r="AC7" s="55"/>
      <c r="AD7" s="55"/>
    </row>
    <row r="8" spans="1:30" ht="40.5" customHeight="1" thickBot="1" thickTop="1">
      <c r="A8" s="40">
        <v>6</v>
      </c>
      <c r="B8" s="128"/>
      <c r="C8" s="2" t="s">
        <v>108</v>
      </c>
      <c r="D8" s="20" t="s">
        <v>99</v>
      </c>
      <c r="E8" s="48" t="s">
        <v>176</v>
      </c>
      <c r="F8" s="18">
        <v>9600</v>
      </c>
      <c r="G8" s="22">
        <f>F8*8</f>
        <v>76800</v>
      </c>
      <c r="H8" s="55" t="s">
        <v>146</v>
      </c>
      <c r="I8" s="29" t="s">
        <v>135</v>
      </c>
      <c r="J8" s="55" t="s">
        <v>146</v>
      </c>
      <c r="K8" s="55" t="s">
        <v>146</v>
      </c>
      <c r="L8" s="55" t="s">
        <v>146</v>
      </c>
      <c r="M8" s="55" t="s">
        <v>146</v>
      </c>
      <c r="N8" s="55" t="s">
        <v>146</v>
      </c>
      <c r="O8" s="29">
        <v>0</v>
      </c>
      <c r="P8" s="44"/>
      <c r="Q8" s="44"/>
      <c r="R8" s="44"/>
      <c r="S8" s="22">
        <f aca="true" t="shared" si="0" ref="S8:S23">(G8-O8)</f>
        <v>76800</v>
      </c>
      <c r="T8" s="55" t="s">
        <v>146</v>
      </c>
      <c r="U8" s="55" t="s">
        <v>146</v>
      </c>
      <c r="V8" s="55" t="s">
        <v>146</v>
      </c>
      <c r="W8" s="55" t="s">
        <v>146</v>
      </c>
      <c r="X8" s="55" t="s">
        <v>146</v>
      </c>
      <c r="Y8" s="55" t="s">
        <v>146</v>
      </c>
      <c r="Z8" s="55" t="s">
        <v>146</v>
      </c>
      <c r="AA8" s="55" t="s">
        <v>146</v>
      </c>
      <c r="AB8" s="55"/>
      <c r="AC8" s="55"/>
      <c r="AD8" s="55"/>
    </row>
    <row r="9" spans="1:30" ht="48" customHeight="1" thickBot="1" thickTop="1">
      <c r="A9" s="40">
        <v>7</v>
      </c>
      <c r="B9" s="127" t="s">
        <v>101</v>
      </c>
      <c r="C9" s="2" t="s">
        <v>109</v>
      </c>
      <c r="D9" s="20" t="s">
        <v>99</v>
      </c>
      <c r="E9" s="48" t="s">
        <v>176</v>
      </c>
      <c r="F9" s="18">
        <v>87889.6038706</v>
      </c>
      <c r="G9" s="22">
        <f>F9*8</f>
        <v>703116.8309648</v>
      </c>
      <c r="H9" s="18">
        <v>48840</v>
      </c>
      <c r="I9" s="43" t="s">
        <v>136</v>
      </c>
      <c r="J9" s="55" t="s">
        <v>146</v>
      </c>
      <c r="K9" s="25">
        <v>18000</v>
      </c>
      <c r="L9" s="25">
        <v>8550</v>
      </c>
      <c r="M9" s="25">
        <v>25150</v>
      </c>
      <c r="N9" s="25">
        <v>10000</v>
      </c>
      <c r="O9" s="52">
        <v>61700</v>
      </c>
      <c r="P9" s="77" t="s">
        <v>237</v>
      </c>
      <c r="Q9" s="78"/>
      <c r="R9" s="79"/>
      <c r="S9" s="22">
        <f t="shared" si="0"/>
        <v>641416.8309648</v>
      </c>
      <c r="T9" s="12" t="s">
        <v>136</v>
      </c>
      <c r="U9" s="26" t="s">
        <v>163</v>
      </c>
      <c r="V9" s="55" t="s">
        <v>146</v>
      </c>
      <c r="W9" s="76" t="s">
        <v>234</v>
      </c>
      <c r="X9" s="55" t="s">
        <v>146</v>
      </c>
      <c r="Y9" s="65" t="s">
        <v>227</v>
      </c>
      <c r="Z9" s="55" t="s">
        <v>146</v>
      </c>
      <c r="AA9" s="55" t="s">
        <v>146</v>
      </c>
      <c r="AB9" s="55"/>
      <c r="AC9" s="55"/>
      <c r="AD9" s="55"/>
    </row>
    <row r="10" spans="1:30" ht="45" customHeight="1" thickBot="1" thickTop="1">
      <c r="A10" s="40">
        <v>8</v>
      </c>
      <c r="B10" s="128"/>
      <c r="C10" s="2" t="s">
        <v>110</v>
      </c>
      <c r="D10" s="20" t="s">
        <v>99</v>
      </c>
      <c r="E10" s="48" t="s">
        <v>176</v>
      </c>
      <c r="F10" s="18">
        <v>47888.3806297</v>
      </c>
      <c r="G10" s="22">
        <f>F10*8</f>
        <v>383107.0450376</v>
      </c>
      <c r="H10" s="55" t="s">
        <v>146</v>
      </c>
      <c r="I10" s="29" t="s">
        <v>135</v>
      </c>
      <c r="J10" s="55" t="s">
        <v>146</v>
      </c>
      <c r="K10" s="55" t="s">
        <v>146</v>
      </c>
      <c r="L10" s="55" t="s">
        <v>146</v>
      </c>
      <c r="M10" s="55" t="s">
        <v>146</v>
      </c>
      <c r="N10" s="55" t="s">
        <v>146</v>
      </c>
      <c r="O10" s="29">
        <v>0</v>
      </c>
      <c r="P10" s="44"/>
      <c r="Q10" s="44"/>
      <c r="R10" s="44"/>
      <c r="S10" s="22">
        <f t="shared" si="0"/>
        <v>383107.0450376</v>
      </c>
      <c r="T10" s="55" t="s">
        <v>146</v>
      </c>
      <c r="U10" s="55" t="s">
        <v>146</v>
      </c>
      <c r="V10" s="55" t="s">
        <v>146</v>
      </c>
      <c r="W10" s="55" t="s">
        <v>146</v>
      </c>
      <c r="X10" s="55" t="s">
        <v>146</v>
      </c>
      <c r="Y10" s="55" t="s">
        <v>146</v>
      </c>
      <c r="Z10" s="55" t="s">
        <v>146</v>
      </c>
      <c r="AA10" s="55" t="s">
        <v>146</v>
      </c>
      <c r="AB10" s="55"/>
      <c r="AC10" s="55"/>
      <c r="AD10" s="55"/>
    </row>
    <row r="11" spans="1:30" ht="40.5" customHeight="1" thickBot="1" thickTop="1">
      <c r="A11" s="40">
        <v>9</v>
      </c>
      <c r="B11" s="127" t="s">
        <v>69</v>
      </c>
      <c r="C11" s="2" t="s">
        <v>111</v>
      </c>
      <c r="D11" s="20" t="s">
        <v>99</v>
      </c>
      <c r="E11" s="48" t="s">
        <v>176</v>
      </c>
      <c r="F11" s="24">
        <v>32330</v>
      </c>
      <c r="G11" s="51">
        <v>258640</v>
      </c>
      <c r="H11" s="55" t="s">
        <v>146</v>
      </c>
      <c r="I11" s="29" t="s">
        <v>135</v>
      </c>
      <c r="J11" s="55" t="s">
        <v>146</v>
      </c>
      <c r="K11" s="55" t="s">
        <v>146</v>
      </c>
      <c r="L11" s="55" t="s">
        <v>146</v>
      </c>
      <c r="M11" s="55" t="s">
        <v>146</v>
      </c>
      <c r="N11" s="55" t="s">
        <v>146</v>
      </c>
      <c r="O11" s="29">
        <v>0</v>
      </c>
      <c r="P11" s="121" t="s">
        <v>148</v>
      </c>
      <c r="Q11" s="118"/>
      <c r="R11" s="118"/>
      <c r="S11" s="22">
        <f t="shared" si="0"/>
        <v>258640</v>
      </c>
      <c r="T11" s="55" t="s">
        <v>146</v>
      </c>
      <c r="U11" s="55" t="s">
        <v>146</v>
      </c>
      <c r="V11" s="55" t="s">
        <v>146</v>
      </c>
      <c r="W11" s="55" t="s">
        <v>146</v>
      </c>
      <c r="X11" s="55" t="s">
        <v>146</v>
      </c>
      <c r="Y11" s="55" t="s">
        <v>146</v>
      </c>
      <c r="Z11" s="55" t="s">
        <v>146</v>
      </c>
      <c r="AA11" s="55" t="s">
        <v>146</v>
      </c>
      <c r="AB11" s="55"/>
      <c r="AC11" s="55"/>
      <c r="AD11" s="55"/>
    </row>
    <row r="12" spans="1:30" ht="40.5" customHeight="1" thickBot="1" thickTop="1">
      <c r="A12" s="40">
        <v>10</v>
      </c>
      <c r="B12" s="128"/>
      <c r="C12" s="2" t="s">
        <v>29</v>
      </c>
      <c r="D12" s="19" t="s">
        <v>21</v>
      </c>
      <c r="E12" s="48" t="s">
        <v>176</v>
      </c>
      <c r="F12" s="18">
        <v>51823.5096232</v>
      </c>
      <c r="G12" s="22">
        <v>414588</v>
      </c>
      <c r="H12" s="18">
        <v>450000</v>
      </c>
      <c r="I12" s="43" t="s">
        <v>136</v>
      </c>
      <c r="J12" s="25">
        <v>10150</v>
      </c>
      <c r="K12" s="25">
        <v>13477</v>
      </c>
      <c r="L12" s="25">
        <v>13087</v>
      </c>
      <c r="M12" s="29">
        <v>0</v>
      </c>
      <c r="N12" s="32" t="s">
        <v>179</v>
      </c>
      <c r="O12" s="52">
        <v>36714</v>
      </c>
      <c r="P12" s="44"/>
      <c r="Q12" s="44"/>
      <c r="R12" s="44"/>
      <c r="S12" s="22">
        <f t="shared" si="0"/>
        <v>377874</v>
      </c>
      <c r="T12" s="55" t="s">
        <v>146</v>
      </c>
      <c r="U12" s="55" t="s">
        <v>146</v>
      </c>
      <c r="V12" s="55" t="s">
        <v>146</v>
      </c>
      <c r="W12" s="55" t="s">
        <v>146</v>
      </c>
      <c r="X12" s="55" t="s">
        <v>146</v>
      </c>
      <c r="Y12" s="65" t="s">
        <v>227</v>
      </c>
      <c r="Z12" s="55" t="s">
        <v>146</v>
      </c>
      <c r="AA12" s="55" t="s">
        <v>146</v>
      </c>
      <c r="AB12" s="82" t="s">
        <v>166</v>
      </c>
      <c r="AC12" s="82"/>
      <c r="AD12" s="82"/>
    </row>
    <row r="13" spans="1:30" ht="40.5" customHeight="1" thickBot="1" thickTop="1">
      <c r="A13" s="40">
        <v>11</v>
      </c>
      <c r="B13" s="95" t="s">
        <v>65</v>
      </c>
      <c r="C13" s="2" t="s">
        <v>76</v>
      </c>
      <c r="D13" s="17" t="s">
        <v>60</v>
      </c>
      <c r="E13" s="48" t="s">
        <v>176</v>
      </c>
      <c r="F13" s="18">
        <v>73002.8057126</v>
      </c>
      <c r="G13" s="22">
        <v>584022.4457008</v>
      </c>
      <c r="H13" s="55" t="s">
        <v>146</v>
      </c>
      <c r="I13" s="29" t="s">
        <v>135</v>
      </c>
      <c r="J13" s="55" t="s">
        <v>146</v>
      </c>
      <c r="K13" s="55" t="s">
        <v>146</v>
      </c>
      <c r="L13" s="55" t="s">
        <v>146</v>
      </c>
      <c r="M13" s="55" t="s">
        <v>146</v>
      </c>
      <c r="N13" s="55" t="s">
        <v>146</v>
      </c>
      <c r="O13" s="29">
        <v>0</v>
      </c>
      <c r="P13" s="44"/>
      <c r="Q13" s="44"/>
      <c r="R13" s="44"/>
      <c r="S13" s="22">
        <f t="shared" si="0"/>
        <v>584022.4457008</v>
      </c>
      <c r="T13" s="55" t="s">
        <v>146</v>
      </c>
      <c r="U13" s="55" t="s">
        <v>146</v>
      </c>
      <c r="V13" s="55" t="s">
        <v>146</v>
      </c>
      <c r="W13" s="55" t="s">
        <v>146</v>
      </c>
      <c r="X13" s="55" t="s">
        <v>146</v>
      </c>
      <c r="Y13" s="55" t="s">
        <v>146</v>
      </c>
      <c r="Z13" s="55" t="s">
        <v>146</v>
      </c>
      <c r="AA13" s="55" t="s">
        <v>146</v>
      </c>
      <c r="AB13" s="55"/>
      <c r="AC13" s="55"/>
      <c r="AD13" s="55"/>
    </row>
    <row r="14" spans="1:30" ht="40.5" customHeight="1" thickBot="1" thickTop="1">
      <c r="A14" s="40">
        <v>12</v>
      </c>
      <c r="B14" s="96"/>
      <c r="C14" s="2" t="s">
        <v>112</v>
      </c>
      <c r="D14" s="20" t="s">
        <v>99</v>
      </c>
      <c r="E14" s="48" t="s">
        <v>176</v>
      </c>
      <c r="F14" s="18">
        <v>44596.3999121</v>
      </c>
      <c r="G14" s="22">
        <f>F14*8</f>
        <v>356771.1992968</v>
      </c>
      <c r="H14" s="55" t="s">
        <v>146</v>
      </c>
      <c r="I14" s="29" t="s">
        <v>135</v>
      </c>
      <c r="J14" s="55" t="s">
        <v>146</v>
      </c>
      <c r="K14" s="55" t="s">
        <v>146</v>
      </c>
      <c r="L14" s="55" t="s">
        <v>146</v>
      </c>
      <c r="M14" s="55" t="s">
        <v>146</v>
      </c>
      <c r="N14" s="55" t="s">
        <v>146</v>
      </c>
      <c r="O14" s="29">
        <v>0</v>
      </c>
      <c r="P14" s="44"/>
      <c r="Q14" s="44"/>
      <c r="R14" s="44"/>
      <c r="S14" s="22">
        <f t="shared" si="0"/>
        <v>356771.1992968</v>
      </c>
      <c r="T14" s="55" t="s">
        <v>146</v>
      </c>
      <c r="U14" s="55" t="s">
        <v>146</v>
      </c>
      <c r="V14" s="55" t="s">
        <v>146</v>
      </c>
      <c r="W14" s="55" t="s">
        <v>146</v>
      </c>
      <c r="X14" s="55" t="s">
        <v>146</v>
      </c>
      <c r="Y14" s="55" t="s">
        <v>146</v>
      </c>
      <c r="Z14" s="55" t="s">
        <v>146</v>
      </c>
      <c r="AA14" s="55" t="s">
        <v>146</v>
      </c>
      <c r="AB14" s="55"/>
      <c r="AC14" s="55"/>
      <c r="AD14" s="55"/>
    </row>
    <row r="15" spans="1:30" ht="40.5" customHeight="1" thickBot="1" thickTop="1">
      <c r="A15" s="40">
        <v>13</v>
      </c>
      <c r="B15" s="2" t="s">
        <v>102</v>
      </c>
      <c r="C15" s="2" t="s">
        <v>113</v>
      </c>
      <c r="D15" s="20" t="s">
        <v>99</v>
      </c>
      <c r="E15" s="48" t="s">
        <v>176</v>
      </c>
      <c r="F15" s="24">
        <v>17860</v>
      </c>
      <c r="G15" s="51">
        <v>142880</v>
      </c>
      <c r="H15" s="55" t="s">
        <v>146</v>
      </c>
      <c r="I15" s="29" t="s">
        <v>135</v>
      </c>
      <c r="J15" s="55" t="s">
        <v>146</v>
      </c>
      <c r="K15" s="55" t="s">
        <v>146</v>
      </c>
      <c r="L15" s="55" t="s">
        <v>146</v>
      </c>
      <c r="M15" s="55" t="s">
        <v>146</v>
      </c>
      <c r="N15" s="55" t="s">
        <v>146</v>
      </c>
      <c r="O15" s="29">
        <v>0</v>
      </c>
      <c r="P15" s="121" t="s">
        <v>141</v>
      </c>
      <c r="Q15" s="118"/>
      <c r="R15" s="11" t="s">
        <v>142</v>
      </c>
      <c r="S15" s="22">
        <f t="shared" si="0"/>
        <v>142880</v>
      </c>
      <c r="T15" s="55" t="s">
        <v>146</v>
      </c>
      <c r="U15" s="55" t="s">
        <v>146</v>
      </c>
      <c r="V15" s="55" t="s">
        <v>146</v>
      </c>
      <c r="W15" s="55" t="s">
        <v>146</v>
      </c>
      <c r="X15" s="55" t="s">
        <v>146</v>
      </c>
      <c r="Y15" s="55" t="s">
        <v>146</v>
      </c>
      <c r="Z15" s="55" t="s">
        <v>146</v>
      </c>
      <c r="AA15" s="55" t="s">
        <v>146</v>
      </c>
      <c r="AB15" s="55"/>
      <c r="AC15" s="55"/>
      <c r="AD15" s="55"/>
    </row>
    <row r="16" spans="1:30" ht="40.5" customHeight="1" thickBot="1" thickTop="1">
      <c r="A16" s="40">
        <v>14</v>
      </c>
      <c r="B16" s="2" t="s">
        <v>3</v>
      </c>
      <c r="C16" s="2" t="s">
        <v>36</v>
      </c>
      <c r="D16" s="19" t="s">
        <v>21</v>
      </c>
      <c r="E16" s="48" t="s">
        <v>176</v>
      </c>
      <c r="F16" s="18">
        <v>53880.3031616</v>
      </c>
      <c r="G16" s="22">
        <v>450000</v>
      </c>
      <c r="H16" s="18">
        <v>40000</v>
      </c>
      <c r="I16" s="43" t="s">
        <v>136</v>
      </c>
      <c r="J16" s="25">
        <v>8700</v>
      </c>
      <c r="K16" s="25">
        <v>8000</v>
      </c>
      <c r="L16" s="25">
        <v>2500</v>
      </c>
      <c r="M16" s="29">
        <v>0</v>
      </c>
      <c r="N16" s="25">
        <v>5000</v>
      </c>
      <c r="O16" s="52">
        <v>24200</v>
      </c>
      <c r="P16" s="117" t="s">
        <v>149</v>
      </c>
      <c r="Q16" s="122"/>
      <c r="R16" s="123"/>
      <c r="S16" s="22">
        <f t="shared" si="0"/>
        <v>425800</v>
      </c>
      <c r="T16" s="55" t="s">
        <v>146</v>
      </c>
      <c r="U16" s="55" t="s">
        <v>146</v>
      </c>
      <c r="V16" s="55" t="s">
        <v>146</v>
      </c>
      <c r="W16" s="55" t="s">
        <v>146</v>
      </c>
      <c r="X16" s="55" t="s">
        <v>146</v>
      </c>
      <c r="Y16" s="65" t="s">
        <v>227</v>
      </c>
      <c r="Z16" s="55" t="s">
        <v>146</v>
      </c>
      <c r="AA16" s="55" t="s">
        <v>146</v>
      </c>
      <c r="AB16" s="55"/>
      <c r="AC16" s="55"/>
      <c r="AD16" s="55"/>
    </row>
    <row r="17" spans="1:30" ht="40.5" customHeight="1" thickBot="1" thickTop="1">
      <c r="A17" s="40">
        <v>15</v>
      </c>
      <c r="B17" s="2" t="s">
        <v>103</v>
      </c>
      <c r="C17" s="2" t="s">
        <v>75</v>
      </c>
      <c r="D17" s="20" t="s">
        <v>99</v>
      </c>
      <c r="E17" s="48" t="s">
        <v>176</v>
      </c>
      <c r="F17" s="18">
        <v>30100</v>
      </c>
      <c r="G17" s="22">
        <f>(F17*8)</f>
        <v>240800</v>
      </c>
      <c r="H17" s="55" t="s">
        <v>146</v>
      </c>
      <c r="I17" s="29" t="s">
        <v>135</v>
      </c>
      <c r="J17" s="55" t="s">
        <v>146</v>
      </c>
      <c r="K17" s="55" t="s">
        <v>146</v>
      </c>
      <c r="L17" s="55" t="s">
        <v>146</v>
      </c>
      <c r="M17" s="55" t="s">
        <v>146</v>
      </c>
      <c r="N17" s="55" t="s">
        <v>146</v>
      </c>
      <c r="O17" s="29">
        <v>0</v>
      </c>
      <c r="P17" s="117" t="s">
        <v>147</v>
      </c>
      <c r="Q17" s="122"/>
      <c r="R17" s="123"/>
      <c r="S17" s="22">
        <f t="shared" si="0"/>
        <v>240800</v>
      </c>
      <c r="T17" s="55" t="s">
        <v>146</v>
      </c>
      <c r="U17" s="55" t="s">
        <v>146</v>
      </c>
      <c r="V17" s="55" t="s">
        <v>146</v>
      </c>
      <c r="W17" s="55" t="s">
        <v>146</v>
      </c>
      <c r="X17" s="55" t="s">
        <v>146</v>
      </c>
      <c r="Y17" s="55" t="s">
        <v>146</v>
      </c>
      <c r="Z17" s="55" t="s">
        <v>146</v>
      </c>
      <c r="AA17" s="55" t="s">
        <v>146</v>
      </c>
      <c r="AB17" s="55"/>
      <c r="AC17" s="55"/>
      <c r="AD17" s="55"/>
    </row>
    <row r="18" spans="1:30" ht="40.5" customHeight="1" thickBot="1" thickTop="1">
      <c r="A18" s="40">
        <v>16</v>
      </c>
      <c r="B18" s="2" t="s">
        <v>9</v>
      </c>
      <c r="C18" s="2" t="s">
        <v>115</v>
      </c>
      <c r="D18" s="20" t="s">
        <v>99</v>
      </c>
      <c r="E18" s="48" t="s">
        <v>176</v>
      </c>
      <c r="F18" s="18">
        <v>25636.9434008</v>
      </c>
      <c r="G18" s="22">
        <v>205095.5472064</v>
      </c>
      <c r="H18" s="55" t="s">
        <v>146</v>
      </c>
      <c r="I18" s="29" t="s">
        <v>135</v>
      </c>
      <c r="J18" s="55" t="s">
        <v>146</v>
      </c>
      <c r="K18" s="55" t="s">
        <v>146</v>
      </c>
      <c r="L18" s="55" t="s">
        <v>146</v>
      </c>
      <c r="M18" s="55" t="s">
        <v>146</v>
      </c>
      <c r="N18" s="55" t="s">
        <v>146</v>
      </c>
      <c r="O18" s="29">
        <v>0</v>
      </c>
      <c r="P18" s="56"/>
      <c r="Q18" s="44"/>
      <c r="R18" s="44"/>
      <c r="S18" s="22">
        <f t="shared" si="0"/>
        <v>205095.5472064</v>
      </c>
      <c r="T18" s="55" t="s">
        <v>146</v>
      </c>
      <c r="U18" s="55" t="s">
        <v>146</v>
      </c>
      <c r="V18" s="55" t="s">
        <v>146</v>
      </c>
      <c r="W18" s="55" t="s">
        <v>146</v>
      </c>
      <c r="X18" s="55" t="s">
        <v>146</v>
      </c>
      <c r="Y18" s="55" t="s">
        <v>146</v>
      </c>
      <c r="Z18" s="55" t="s">
        <v>146</v>
      </c>
      <c r="AA18" s="55" t="s">
        <v>146</v>
      </c>
      <c r="AB18" s="55"/>
      <c r="AC18" s="55"/>
      <c r="AD18" s="55"/>
    </row>
    <row r="19" spans="1:30" ht="40.5" customHeight="1" thickBot="1" thickTop="1">
      <c r="A19" s="40">
        <v>17</v>
      </c>
      <c r="B19" s="2" t="s">
        <v>104</v>
      </c>
      <c r="C19" s="2" t="s">
        <v>116</v>
      </c>
      <c r="D19" s="20" t="s">
        <v>99</v>
      </c>
      <c r="E19" s="48" t="s">
        <v>176</v>
      </c>
      <c r="F19" s="18">
        <v>31035.8574672</v>
      </c>
      <c r="G19" s="22">
        <f>F19*8</f>
        <v>248286.8597376</v>
      </c>
      <c r="H19" s="55" t="s">
        <v>146</v>
      </c>
      <c r="I19" s="29" t="s">
        <v>135</v>
      </c>
      <c r="J19" s="55" t="s">
        <v>146</v>
      </c>
      <c r="K19" s="55" t="s">
        <v>146</v>
      </c>
      <c r="L19" s="55" t="s">
        <v>146</v>
      </c>
      <c r="M19" s="55" t="s">
        <v>146</v>
      </c>
      <c r="N19" s="55" t="s">
        <v>146</v>
      </c>
      <c r="O19" s="29">
        <v>0</v>
      </c>
      <c r="P19" s="56"/>
      <c r="Q19" s="44"/>
      <c r="R19" s="44"/>
      <c r="S19" s="22">
        <f t="shared" si="0"/>
        <v>248286.8597376</v>
      </c>
      <c r="T19" s="55" t="s">
        <v>146</v>
      </c>
      <c r="U19" s="55" t="s">
        <v>146</v>
      </c>
      <c r="V19" s="55" t="s">
        <v>146</v>
      </c>
      <c r="W19" s="55" t="s">
        <v>146</v>
      </c>
      <c r="X19" s="55" t="s">
        <v>146</v>
      </c>
      <c r="Y19" s="55" t="s">
        <v>146</v>
      </c>
      <c r="Z19" s="55" t="s">
        <v>146</v>
      </c>
      <c r="AA19" s="55" t="s">
        <v>146</v>
      </c>
      <c r="AB19" s="55"/>
      <c r="AC19" s="55"/>
      <c r="AD19" s="55"/>
    </row>
    <row r="20" spans="1:30" ht="40.5" customHeight="1" thickBot="1" thickTop="1">
      <c r="A20" s="40">
        <v>18</v>
      </c>
      <c r="B20" s="2" t="s">
        <v>61</v>
      </c>
      <c r="C20" s="2" t="s">
        <v>77</v>
      </c>
      <c r="D20" s="17" t="s">
        <v>60</v>
      </c>
      <c r="E20" s="48" t="s">
        <v>176</v>
      </c>
      <c r="F20" s="18">
        <v>6000</v>
      </c>
      <c r="G20" s="22">
        <v>90000</v>
      </c>
      <c r="H20" s="55" t="s">
        <v>146</v>
      </c>
      <c r="I20" s="29" t="s">
        <v>135</v>
      </c>
      <c r="J20" s="55" t="s">
        <v>146</v>
      </c>
      <c r="K20" s="55" t="s">
        <v>146</v>
      </c>
      <c r="L20" s="55" t="s">
        <v>146</v>
      </c>
      <c r="M20" s="55" t="s">
        <v>146</v>
      </c>
      <c r="N20" s="55" t="s">
        <v>146</v>
      </c>
      <c r="O20" s="29">
        <v>0</v>
      </c>
      <c r="P20" s="56"/>
      <c r="Q20" s="44"/>
      <c r="R20" s="44"/>
      <c r="S20" s="22">
        <f t="shared" si="0"/>
        <v>90000</v>
      </c>
      <c r="T20" s="55" t="s">
        <v>146</v>
      </c>
      <c r="U20" s="55" t="s">
        <v>146</v>
      </c>
      <c r="V20" s="55" t="s">
        <v>146</v>
      </c>
      <c r="W20" s="55" t="s">
        <v>146</v>
      </c>
      <c r="X20" s="55" t="s">
        <v>146</v>
      </c>
      <c r="Y20" s="55" t="s">
        <v>146</v>
      </c>
      <c r="Z20" s="55" t="s">
        <v>146</v>
      </c>
      <c r="AA20" s="55" t="s">
        <v>146</v>
      </c>
      <c r="AB20" s="55"/>
      <c r="AC20" s="55"/>
      <c r="AD20" s="55"/>
    </row>
    <row r="21" spans="1:30" ht="40.5" customHeight="1" thickBot="1" thickTop="1">
      <c r="A21" s="40">
        <v>19</v>
      </c>
      <c r="B21" s="27" t="s">
        <v>62</v>
      </c>
      <c r="C21" s="2" t="s">
        <v>78</v>
      </c>
      <c r="D21" s="17" t="s">
        <v>60</v>
      </c>
      <c r="E21" s="48" t="s">
        <v>176</v>
      </c>
      <c r="F21" s="18">
        <v>59911.0799352</v>
      </c>
      <c r="G21" s="22">
        <v>479288.6394816</v>
      </c>
      <c r="H21" s="55" t="s">
        <v>146</v>
      </c>
      <c r="I21" s="29" t="s">
        <v>135</v>
      </c>
      <c r="J21" s="55" t="s">
        <v>146</v>
      </c>
      <c r="K21" s="55" t="s">
        <v>146</v>
      </c>
      <c r="L21" s="55" t="s">
        <v>146</v>
      </c>
      <c r="M21" s="55" t="s">
        <v>146</v>
      </c>
      <c r="N21" s="55" t="s">
        <v>146</v>
      </c>
      <c r="O21" s="29">
        <v>0</v>
      </c>
      <c r="P21" s="44"/>
      <c r="Q21" s="44"/>
      <c r="R21" s="44"/>
      <c r="S21" s="22">
        <f t="shared" si="0"/>
        <v>479288.6394816</v>
      </c>
      <c r="T21" s="55" t="s">
        <v>146</v>
      </c>
      <c r="U21" s="55" t="s">
        <v>146</v>
      </c>
      <c r="V21" s="55" t="s">
        <v>146</v>
      </c>
      <c r="W21" s="55" t="s">
        <v>146</v>
      </c>
      <c r="X21" s="55" t="s">
        <v>146</v>
      </c>
      <c r="Y21" s="55" t="s">
        <v>146</v>
      </c>
      <c r="Z21" s="55" t="s">
        <v>146</v>
      </c>
      <c r="AA21" s="55" t="s">
        <v>146</v>
      </c>
      <c r="AB21" s="55"/>
      <c r="AC21" s="55"/>
      <c r="AD21" s="55"/>
    </row>
    <row r="22" spans="1:30" ht="40.5" customHeight="1" thickBot="1" thickTop="1">
      <c r="A22" s="40">
        <v>20</v>
      </c>
      <c r="B22" s="2" t="s">
        <v>4</v>
      </c>
      <c r="C22" s="2" t="s">
        <v>48</v>
      </c>
      <c r="D22" s="19" t="s">
        <v>21</v>
      </c>
      <c r="E22" s="48" t="s">
        <v>176</v>
      </c>
      <c r="F22" s="18">
        <v>32372.4192394</v>
      </c>
      <c r="G22" s="22">
        <v>156000</v>
      </c>
      <c r="H22" s="18">
        <v>156000</v>
      </c>
      <c r="I22" s="43" t="s">
        <v>136</v>
      </c>
      <c r="J22" s="25">
        <v>900</v>
      </c>
      <c r="K22" s="25">
        <v>2400</v>
      </c>
      <c r="L22" s="25">
        <v>3200</v>
      </c>
      <c r="M22" s="25">
        <v>2200</v>
      </c>
      <c r="N22" s="25">
        <v>2200</v>
      </c>
      <c r="O22" s="52">
        <v>10900</v>
      </c>
      <c r="P22" s="77" t="s">
        <v>237</v>
      </c>
      <c r="Q22" s="78"/>
      <c r="R22" s="79"/>
      <c r="S22" s="22">
        <f t="shared" si="0"/>
        <v>145100</v>
      </c>
      <c r="T22" s="55" t="s">
        <v>146</v>
      </c>
      <c r="U22" s="26" t="s">
        <v>150</v>
      </c>
      <c r="V22" s="55" t="s">
        <v>146</v>
      </c>
      <c r="W22" s="76" t="s">
        <v>234</v>
      </c>
      <c r="X22" s="55" t="s">
        <v>146</v>
      </c>
      <c r="Y22" s="65" t="s">
        <v>227</v>
      </c>
      <c r="Z22" s="55" t="s">
        <v>146</v>
      </c>
      <c r="AA22" s="55" t="s">
        <v>146</v>
      </c>
      <c r="AB22" s="55"/>
      <c r="AC22" s="55"/>
      <c r="AD22" s="55"/>
    </row>
    <row r="23" spans="1:30" ht="40.5" customHeight="1" thickBot="1" thickTop="1">
      <c r="A23" s="40">
        <v>21</v>
      </c>
      <c r="B23" s="2" t="s">
        <v>5</v>
      </c>
      <c r="C23" s="2" t="s">
        <v>48</v>
      </c>
      <c r="D23" s="19" t="s">
        <v>21</v>
      </c>
      <c r="E23" s="48" t="s">
        <v>176</v>
      </c>
      <c r="F23" s="18">
        <v>14088.7956627</v>
      </c>
      <c r="G23" s="22">
        <v>16550</v>
      </c>
      <c r="H23" s="18">
        <v>16550</v>
      </c>
      <c r="I23" s="29" t="s">
        <v>135</v>
      </c>
      <c r="J23" s="55" t="s">
        <v>146</v>
      </c>
      <c r="K23" s="55" t="s">
        <v>146</v>
      </c>
      <c r="L23" s="55" t="s">
        <v>146</v>
      </c>
      <c r="M23" s="55" t="s">
        <v>146</v>
      </c>
      <c r="N23" s="55" t="s">
        <v>146</v>
      </c>
      <c r="O23" s="29">
        <v>0</v>
      </c>
      <c r="P23" s="117" t="s">
        <v>165</v>
      </c>
      <c r="Q23" s="122"/>
      <c r="R23" s="123"/>
      <c r="S23" s="22">
        <f t="shared" si="0"/>
        <v>16550</v>
      </c>
      <c r="T23" s="55" t="s">
        <v>146</v>
      </c>
      <c r="U23" s="55" t="s">
        <v>146</v>
      </c>
      <c r="V23" s="55" t="s">
        <v>146</v>
      </c>
      <c r="W23" s="55" t="s">
        <v>146</v>
      </c>
      <c r="X23" s="55" t="s">
        <v>146</v>
      </c>
      <c r="Y23" s="55" t="s">
        <v>146</v>
      </c>
      <c r="Z23" s="55" t="s">
        <v>146</v>
      </c>
      <c r="AA23" s="55" t="s">
        <v>146</v>
      </c>
      <c r="AB23" s="82" t="s">
        <v>167</v>
      </c>
      <c r="AC23" s="82"/>
      <c r="AD23" s="82"/>
    </row>
    <row r="24" spans="1:30" ht="40.5" customHeight="1" thickBot="1" thickTop="1">
      <c r="A24" s="125" t="s">
        <v>138</v>
      </c>
      <c r="B24" s="126"/>
      <c r="C24" s="126"/>
      <c r="D24" s="126"/>
      <c r="E24" s="126"/>
      <c r="F24" s="126"/>
      <c r="G24" s="31">
        <f>SUM(G3:G23)</f>
        <v>6885512.340484801</v>
      </c>
      <c r="H24" s="18">
        <f>SUM(H3:H23)</f>
        <v>1426890</v>
      </c>
      <c r="I24" s="80"/>
      <c r="J24" s="81"/>
      <c r="K24" s="81"/>
      <c r="L24" s="81"/>
      <c r="M24" s="81"/>
      <c r="N24" s="81"/>
      <c r="O24" s="31">
        <v>465214</v>
      </c>
      <c r="P24" s="80"/>
      <c r="Q24" s="81"/>
      <c r="R24" s="81"/>
      <c r="S24" s="31">
        <f>SUM(S3:S23)</f>
        <v>6420298.340484801</v>
      </c>
      <c r="T24" s="66"/>
      <c r="U24" s="66"/>
      <c r="V24" s="66"/>
      <c r="W24" s="66"/>
      <c r="X24" s="66"/>
      <c r="Y24" s="66"/>
      <c r="Z24" s="66"/>
      <c r="AA24" s="66"/>
      <c r="AB24" s="66"/>
      <c r="AC24" s="66"/>
      <c r="AD24" s="66"/>
    </row>
    <row r="25" spans="1:30" ht="40.5" customHeight="1" thickBot="1" thickTop="1">
      <c r="A25" s="14">
        <v>1</v>
      </c>
      <c r="B25" s="95" t="s">
        <v>6</v>
      </c>
      <c r="C25" s="2" t="s">
        <v>22</v>
      </c>
      <c r="D25" s="19" t="s">
        <v>21</v>
      </c>
      <c r="E25" s="38" t="s">
        <v>55</v>
      </c>
      <c r="F25" s="18">
        <v>75385.9705293</v>
      </c>
      <c r="G25" s="53">
        <f>(H25)</f>
        <v>32200</v>
      </c>
      <c r="H25" s="18">
        <v>32200</v>
      </c>
      <c r="I25" s="29" t="s">
        <v>135</v>
      </c>
      <c r="J25" s="25">
        <v>165</v>
      </c>
      <c r="K25" s="29">
        <v>0</v>
      </c>
      <c r="L25" s="55" t="s">
        <v>146</v>
      </c>
      <c r="M25" s="55" t="s">
        <v>146</v>
      </c>
      <c r="N25" s="55" t="s">
        <v>146</v>
      </c>
      <c r="O25" s="50">
        <v>165</v>
      </c>
      <c r="P25" s="135" t="s">
        <v>168</v>
      </c>
      <c r="Q25" s="143"/>
      <c r="R25" s="144"/>
      <c r="S25" s="13">
        <v>0</v>
      </c>
      <c r="T25" s="55" t="s">
        <v>146</v>
      </c>
      <c r="U25" s="55" t="s">
        <v>146</v>
      </c>
      <c r="V25" s="55" t="s">
        <v>146</v>
      </c>
      <c r="W25" s="55" t="s">
        <v>146</v>
      </c>
      <c r="X25" s="55" t="s">
        <v>146</v>
      </c>
      <c r="Y25" s="65" t="s">
        <v>227</v>
      </c>
      <c r="Z25" s="55" t="s">
        <v>146</v>
      </c>
      <c r="AA25" s="55" t="s">
        <v>146</v>
      </c>
      <c r="AB25" s="84" t="s">
        <v>164</v>
      </c>
      <c r="AC25" s="136"/>
      <c r="AD25" s="136"/>
    </row>
    <row r="26" spans="1:30" ht="40.5" customHeight="1" thickBot="1" thickTop="1">
      <c r="A26" s="14">
        <v>2</v>
      </c>
      <c r="B26" s="96"/>
      <c r="C26" s="2" t="s">
        <v>23</v>
      </c>
      <c r="D26" s="19" t="s">
        <v>21</v>
      </c>
      <c r="E26" s="38" t="s">
        <v>55</v>
      </c>
      <c r="F26" s="18">
        <v>19067.0058965</v>
      </c>
      <c r="G26" s="53">
        <v>47940</v>
      </c>
      <c r="H26" s="18">
        <v>47940</v>
      </c>
      <c r="I26" s="43" t="s">
        <v>136</v>
      </c>
      <c r="J26" s="25">
        <v>300</v>
      </c>
      <c r="K26" s="25">
        <v>400</v>
      </c>
      <c r="L26" s="25">
        <v>590</v>
      </c>
      <c r="M26" s="25">
        <v>8600</v>
      </c>
      <c r="N26" s="25">
        <v>500</v>
      </c>
      <c r="O26" s="50">
        <v>10390</v>
      </c>
      <c r="P26" s="56"/>
      <c r="Q26" s="44"/>
      <c r="R26" s="44"/>
      <c r="S26" s="18">
        <f aca="true" t="shared" si="1" ref="S26:S64">(G26-O26)</f>
        <v>37550</v>
      </c>
      <c r="T26" s="55" t="s">
        <v>146</v>
      </c>
      <c r="U26" s="55" t="s">
        <v>146</v>
      </c>
      <c r="V26" s="55" t="s">
        <v>146</v>
      </c>
      <c r="W26" s="55" t="s">
        <v>146</v>
      </c>
      <c r="X26" s="55" t="s">
        <v>146</v>
      </c>
      <c r="Y26" s="65" t="s">
        <v>227</v>
      </c>
      <c r="Z26" s="55" t="s">
        <v>146</v>
      </c>
      <c r="AA26" s="55" t="s">
        <v>146</v>
      </c>
      <c r="AB26" s="55"/>
      <c r="AC26" s="55"/>
      <c r="AD26" s="55"/>
    </row>
    <row r="27" spans="1:30" ht="40.5" customHeight="1" thickBot="1" thickTop="1">
      <c r="A27" s="14">
        <v>3</v>
      </c>
      <c r="B27" s="2" t="s">
        <v>63</v>
      </c>
      <c r="C27" s="16" t="s">
        <v>79</v>
      </c>
      <c r="D27" s="17" t="s">
        <v>60</v>
      </c>
      <c r="E27" s="38" t="s">
        <v>55</v>
      </c>
      <c r="F27" s="18">
        <v>28672.1719844</v>
      </c>
      <c r="G27" s="53">
        <v>57344.3439688</v>
      </c>
      <c r="H27" s="55" t="s">
        <v>146</v>
      </c>
      <c r="I27" s="29" t="s">
        <v>135</v>
      </c>
      <c r="J27" s="55" t="s">
        <v>146</v>
      </c>
      <c r="K27" s="55" t="s">
        <v>146</v>
      </c>
      <c r="L27" s="55" t="s">
        <v>146</v>
      </c>
      <c r="M27" s="55" t="s">
        <v>146</v>
      </c>
      <c r="N27" s="55" t="s">
        <v>146</v>
      </c>
      <c r="O27" s="29">
        <v>0</v>
      </c>
      <c r="P27" s="44"/>
      <c r="Q27" s="44"/>
      <c r="R27" s="44"/>
      <c r="S27" s="18">
        <f t="shared" si="1"/>
        <v>57344.3439688</v>
      </c>
      <c r="T27" s="55" t="s">
        <v>146</v>
      </c>
      <c r="U27" s="55" t="s">
        <v>146</v>
      </c>
      <c r="V27" s="55" t="s">
        <v>146</v>
      </c>
      <c r="W27" s="55" t="s">
        <v>146</v>
      </c>
      <c r="X27" s="55" t="s">
        <v>146</v>
      </c>
      <c r="Y27" s="55" t="s">
        <v>146</v>
      </c>
      <c r="Z27" s="55" t="s">
        <v>146</v>
      </c>
      <c r="AA27" s="55" t="s">
        <v>146</v>
      </c>
      <c r="AB27" s="55"/>
      <c r="AC27" s="55"/>
      <c r="AD27" s="55"/>
    </row>
    <row r="28" spans="1:30" ht="40.5" customHeight="1" thickBot="1" thickTop="1">
      <c r="A28" s="14">
        <v>4</v>
      </c>
      <c r="B28" s="27" t="s">
        <v>105</v>
      </c>
      <c r="C28" s="16" t="s">
        <v>117</v>
      </c>
      <c r="D28" s="20" t="s">
        <v>99</v>
      </c>
      <c r="E28" s="38" t="s">
        <v>55</v>
      </c>
      <c r="F28" s="18">
        <v>90531</v>
      </c>
      <c r="G28" s="53">
        <v>181062</v>
      </c>
      <c r="H28" s="55" t="s">
        <v>146</v>
      </c>
      <c r="I28" s="29" t="s">
        <v>135</v>
      </c>
      <c r="J28" s="55" t="s">
        <v>146</v>
      </c>
      <c r="K28" s="55" t="s">
        <v>146</v>
      </c>
      <c r="L28" s="55" t="s">
        <v>146</v>
      </c>
      <c r="M28" s="55" t="s">
        <v>146</v>
      </c>
      <c r="N28" s="55" t="s">
        <v>146</v>
      </c>
      <c r="O28" s="29">
        <v>0</v>
      </c>
      <c r="P28" s="44"/>
      <c r="Q28" s="44"/>
      <c r="R28" s="44"/>
      <c r="S28" s="18">
        <f t="shared" si="1"/>
        <v>181062</v>
      </c>
      <c r="T28" s="55" t="s">
        <v>146</v>
      </c>
      <c r="U28" s="55" t="s">
        <v>146</v>
      </c>
      <c r="V28" s="55" t="s">
        <v>146</v>
      </c>
      <c r="W28" s="55" t="s">
        <v>146</v>
      </c>
      <c r="X28" s="55" t="s">
        <v>146</v>
      </c>
      <c r="Y28" s="55" t="s">
        <v>146</v>
      </c>
      <c r="Z28" s="55" t="s">
        <v>146</v>
      </c>
      <c r="AA28" s="55" t="s">
        <v>146</v>
      </c>
      <c r="AB28" s="55"/>
      <c r="AC28" s="55"/>
      <c r="AD28" s="55"/>
    </row>
    <row r="29" spans="1:30" ht="40.5" customHeight="1" thickBot="1" thickTop="1">
      <c r="A29" s="14">
        <v>5</v>
      </c>
      <c r="B29" s="2" t="s">
        <v>64</v>
      </c>
      <c r="C29" s="16" t="s">
        <v>27</v>
      </c>
      <c r="D29" s="17" t="s">
        <v>60</v>
      </c>
      <c r="E29" s="38" t="s">
        <v>55</v>
      </c>
      <c r="F29" s="18">
        <v>40000</v>
      </c>
      <c r="G29" s="53">
        <v>120000</v>
      </c>
      <c r="H29" s="55" t="s">
        <v>146</v>
      </c>
      <c r="I29" s="29" t="s">
        <v>135</v>
      </c>
      <c r="J29" s="55" t="s">
        <v>146</v>
      </c>
      <c r="K29" s="55" t="s">
        <v>146</v>
      </c>
      <c r="L29" s="55" t="s">
        <v>146</v>
      </c>
      <c r="M29" s="55" t="s">
        <v>146</v>
      </c>
      <c r="N29" s="55" t="s">
        <v>146</v>
      </c>
      <c r="O29" s="29">
        <v>0</v>
      </c>
      <c r="P29" s="44"/>
      <c r="Q29" s="44"/>
      <c r="R29" s="44"/>
      <c r="S29" s="18">
        <f t="shared" si="1"/>
        <v>120000</v>
      </c>
      <c r="T29" s="55" t="s">
        <v>146</v>
      </c>
      <c r="U29" s="55" t="s">
        <v>146</v>
      </c>
      <c r="V29" s="55" t="s">
        <v>146</v>
      </c>
      <c r="W29" s="55" t="s">
        <v>146</v>
      </c>
      <c r="X29" s="55" t="s">
        <v>146</v>
      </c>
      <c r="Y29" s="55" t="s">
        <v>146</v>
      </c>
      <c r="Z29" s="55" t="s">
        <v>146</v>
      </c>
      <c r="AA29" s="55" t="s">
        <v>146</v>
      </c>
      <c r="AB29" s="55"/>
      <c r="AC29" s="55"/>
      <c r="AD29" s="55"/>
    </row>
    <row r="30" spans="1:30" ht="40.5" customHeight="1" thickBot="1" thickTop="1">
      <c r="A30" s="14">
        <v>6</v>
      </c>
      <c r="B30" s="95" t="s">
        <v>7</v>
      </c>
      <c r="C30" s="23" t="s">
        <v>30</v>
      </c>
      <c r="D30" s="19" t="s">
        <v>21</v>
      </c>
      <c r="E30" s="38" t="s">
        <v>55</v>
      </c>
      <c r="F30" s="18">
        <v>48250.3563258</v>
      </c>
      <c r="G30" s="53">
        <v>10023</v>
      </c>
      <c r="H30" s="18">
        <v>10023</v>
      </c>
      <c r="I30" s="43" t="s">
        <v>136</v>
      </c>
      <c r="J30" s="29">
        <v>0</v>
      </c>
      <c r="K30" s="29">
        <v>0</v>
      </c>
      <c r="L30" s="29">
        <v>0</v>
      </c>
      <c r="M30" s="29">
        <v>0</v>
      </c>
      <c r="N30" s="29">
        <v>0</v>
      </c>
      <c r="O30" s="29">
        <v>0</v>
      </c>
      <c r="P30" s="44"/>
      <c r="Q30" s="44"/>
      <c r="R30" s="44"/>
      <c r="S30" s="18">
        <f t="shared" si="1"/>
        <v>10023</v>
      </c>
      <c r="T30" s="55" t="s">
        <v>146</v>
      </c>
      <c r="U30" s="55" t="s">
        <v>146</v>
      </c>
      <c r="V30" s="55" t="s">
        <v>146</v>
      </c>
      <c r="W30" s="55" t="s">
        <v>146</v>
      </c>
      <c r="X30" s="55" t="s">
        <v>146</v>
      </c>
      <c r="Y30" s="65" t="s">
        <v>227</v>
      </c>
      <c r="Z30" s="55" t="s">
        <v>146</v>
      </c>
      <c r="AA30" s="55" t="s">
        <v>146</v>
      </c>
      <c r="AB30" s="55"/>
      <c r="AC30" s="55"/>
      <c r="AD30" s="55"/>
    </row>
    <row r="31" spans="1:30" ht="48.75" customHeight="1" thickBot="1" thickTop="1">
      <c r="A31" s="14">
        <v>7</v>
      </c>
      <c r="B31" s="96"/>
      <c r="C31" s="23" t="s">
        <v>118</v>
      </c>
      <c r="D31" s="20" t="s">
        <v>99</v>
      </c>
      <c r="E31" s="38" t="s">
        <v>55</v>
      </c>
      <c r="F31" s="18">
        <v>16065.3426623</v>
      </c>
      <c r="G31" s="53">
        <v>64261.3706492</v>
      </c>
      <c r="H31" s="55" t="s">
        <v>146</v>
      </c>
      <c r="I31" s="29" t="s">
        <v>135</v>
      </c>
      <c r="J31" s="55" t="s">
        <v>146</v>
      </c>
      <c r="K31" s="55" t="s">
        <v>146</v>
      </c>
      <c r="L31" s="55" t="s">
        <v>146</v>
      </c>
      <c r="M31" s="55" t="s">
        <v>146</v>
      </c>
      <c r="N31" s="55" t="s">
        <v>146</v>
      </c>
      <c r="O31" s="29">
        <v>0</v>
      </c>
      <c r="P31" s="44"/>
      <c r="Q31" s="44"/>
      <c r="R31" s="44"/>
      <c r="S31" s="18">
        <f t="shared" si="1"/>
        <v>64261.3706492</v>
      </c>
      <c r="T31" s="55" t="s">
        <v>146</v>
      </c>
      <c r="U31" s="55" t="s">
        <v>146</v>
      </c>
      <c r="V31" s="55" t="s">
        <v>146</v>
      </c>
      <c r="W31" s="55" t="s">
        <v>146</v>
      </c>
      <c r="X31" s="55" t="s">
        <v>146</v>
      </c>
      <c r="Y31" s="55" t="s">
        <v>146</v>
      </c>
      <c r="Z31" s="55" t="s">
        <v>146</v>
      </c>
      <c r="AA31" s="55" t="s">
        <v>146</v>
      </c>
      <c r="AB31" s="55"/>
      <c r="AC31" s="55"/>
      <c r="AD31" s="55"/>
    </row>
    <row r="32" spans="1:30" ht="48.75" customHeight="1" thickBot="1" thickTop="1">
      <c r="A32" s="14">
        <v>8</v>
      </c>
      <c r="B32" s="96"/>
      <c r="C32" s="23" t="s">
        <v>119</v>
      </c>
      <c r="D32" s="20" t="s">
        <v>99</v>
      </c>
      <c r="E32" s="38" t="s">
        <v>55</v>
      </c>
      <c r="F32" s="18">
        <v>22885.1972241</v>
      </c>
      <c r="G32" s="53">
        <v>91540.7888964</v>
      </c>
      <c r="H32" s="55" t="s">
        <v>146</v>
      </c>
      <c r="I32" s="29" t="s">
        <v>135</v>
      </c>
      <c r="J32" s="55" t="s">
        <v>146</v>
      </c>
      <c r="K32" s="55" t="s">
        <v>146</v>
      </c>
      <c r="L32" s="55" t="s">
        <v>146</v>
      </c>
      <c r="M32" s="55" t="s">
        <v>146</v>
      </c>
      <c r="N32" s="55" t="s">
        <v>146</v>
      </c>
      <c r="O32" s="29">
        <v>0</v>
      </c>
      <c r="P32" s="44"/>
      <c r="Q32" s="44"/>
      <c r="R32" s="44"/>
      <c r="S32" s="18">
        <f t="shared" si="1"/>
        <v>91540.7888964</v>
      </c>
      <c r="T32" s="55" t="s">
        <v>146</v>
      </c>
      <c r="U32" s="55" t="s">
        <v>146</v>
      </c>
      <c r="V32" s="55" t="s">
        <v>146</v>
      </c>
      <c r="W32" s="55" t="s">
        <v>146</v>
      </c>
      <c r="X32" s="55" t="s">
        <v>146</v>
      </c>
      <c r="Y32" s="55" t="s">
        <v>146</v>
      </c>
      <c r="Z32" s="55" t="s">
        <v>146</v>
      </c>
      <c r="AA32" s="55" t="s">
        <v>146</v>
      </c>
      <c r="AB32" s="55"/>
      <c r="AC32" s="55"/>
      <c r="AD32" s="55"/>
    </row>
    <row r="33" spans="1:30" ht="40.5" customHeight="1" thickBot="1" thickTop="1">
      <c r="A33" s="14">
        <v>9</v>
      </c>
      <c r="B33" s="2" t="s">
        <v>65</v>
      </c>
      <c r="C33" s="2" t="s">
        <v>80</v>
      </c>
      <c r="D33" s="17" t="s">
        <v>60</v>
      </c>
      <c r="E33" s="38" t="s">
        <v>55</v>
      </c>
      <c r="F33" s="18">
        <v>45874</v>
      </c>
      <c r="G33" s="53">
        <v>91749</v>
      </c>
      <c r="H33" s="55" t="s">
        <v>146</v>
      </c>
      <c r="I33" s="29" t="s">
        <v>135</v>
      </c>
      <c r="J33" s="55" t="s">
        <v>146</v>
      </c>
      <c r="K33" s="55" t="s">
        <v>146</v>
      </c>
      <c r="L33" s="55" t="s">
        <v>146</v>
      </c>
      <c r="M33" s="55" t="s">
        <v>146</v>
      </c>
      <c r="N33" s="55" t="s">
        <v>146</v>
      </c>
      <c r="O33" s="29">
        <v>0</v>
      </c>
      <c r="P33" s="74"/>
      <c r="Q33" s="74"/>
      <c r="R33" s="74"/>
      <c r="S33" s="18">
        <f t="shared" si="1"/>
        <v>91749</v>
      </c>
      <c r="T33" s="55" t="s">
        <v>146</v>
      </c>
      <c r="U33" s="55" t="s">
        <v>146</v>
      </c>
      <c r="V33" s="55" t="s">
        <v>146</v>
      </c>
      <c r="W33" s="55" t="s">
        <v>146</v>
      </c>
      <c r="X33" s="55" t="s">
        <v>146</v>
      </c>
      <c r="Y33" s="55" t="s">
        <v>146</v>
      </c>
      <c r="Z33" s="55" t="s">
        <v>146</v>
      </c>
      <c r="AA33" s="55" t="s">
        <v>146</v>
      </c>
      <c r="AB33" s="55"/>
      <c r="AC33" s="55"/>
      <c r="AD33" s="55"/>
    </row>
    <row r="34" spans="1:30" ht="40.5" customHeight="1" thickBot="1" thickTop="1">
      <c r="A34" s="14">
        <v>10</v>
      </c>
      <c r="B34" s="2" t="s">
        <v>8</v>
      </c>
      <c r="C34" s="2" t="s">
        <v>31</v>
      </c>
      <c r="D34" s="19" t="s">
        <v>21</v>
      </c>
      <c r="E34" s="38" t="s">
        <v>55</v>
      </c>
      <c r="F34" s="18">
        <v>41882</v>
      </c>
      <c r="G34" s="53">
        <v>82124</v>
      </c>
      <c r="H34" s="18">
        <v>82124</v>
      </c>
      <c r="I34" s="43" t="s">
        <v>136</v>
      </c>
      <c r="J34" s="29">
        <v>0</v>
      </c>
      <c r="K34" s="29">
        <v>0</v>
      </c>
      <c r="L34" s="29">
        <v>0</v>
      </c>
      <c r="M34" s="29">
        <v>0</v>
      </c>
      <c r="N34" s="29">
        <v>0</v>
      </c>
      <c r="O34" s="29">
        <v>0</v>
      </c>
      <c r="P34" s="74"/>
      <c r="Q34" s="74"/>
      <c r="R34" s="74"/>
      <c r="S34" s="18">
        <f t="shared" si="1"/>
        <v>82124</v>
      </c>
      <c r="T34" s="55" t="s">
        <v>146</v>
      </c>
      <c r="U34" s="55" t="s">
        <v>146</v>
      </c>
      <c r="V34" s="55" t="s">
        <v>146</v>
      </c>
      <c r="W34" s="55" t="s">
        <v>146</v>
      </c>
      <c r="X34" s="55" t="s">
        <v>146</v>
      </c>
      <c r="Y34" s="65" t="s">
        <v>227</v>
      </c>
      <c r="Z34" s="55" t="s">
        <v>146</v>
      </c>
      <c r="AA34" s="55" t="s">
        <v>146</v>
      </c>
      <c r="AB34" s="55"/>
      <c r="AC34" s="55"/>
      <c r="AD34" s="55"/>
    </row>
    <row r="35" spans="1:30" ht="40.5" customHeight="1" thickBot="1" thickTop="1">
      <c r="A35" s="14">
        <v>11</v>
      </c>
      <c r="B35" s="2" t="s">
        <v>17</v>
      </c>
      <c r="C35" s="2" t="s">
        <v>114</v>
      </c>
      <c r="D35" s="20" t="s">
        <v>99</v>
      </c>
      <c r="E35" s="38" t="s">
        <v>55</v>
      </c>
      <c r="F35" s="18">
        <v>17396</v>
      </c>
      <c r="G35" s="53">
        <v>34792</v>
      </c>
      <c r="H35" s="55" t="s">
        <v>146</v>
      </c>
      <c r="I35" s="29" t="s">
        <v>135</v>
      </c>
      <c r="J35" s="55" t="s">
        <v>146</v>
      </c>
      <c r="K35" s="55" t="s">
        <v>146</v>
      </c>
      <c r="L35" s="55" t="s">
        <v>146</v>
      </c>
      <c r="M35" s="55" t="s">
        <v>146</v>
      </c>
      <c r="N35" s="55" t="s">
        <v>146</v>
      </c>
      <c r="O35" s="29">
        <v>0</v>
      </c>
      <c r="P35" s="74"/>
      <c r="Q35" s="74"/>
      <c r="R35" s="74"/>
      <c r="S35" s="18">
        <f t="shared" si="1"/>
        <v>34792</v>
      </c>
      <c r="T35" s="55" t="s">
        <v>146</v>
      </c>
      <c r="U35" s="55" t="s">
        <v>146</v>
      </c>
      <c r="V35" s="55" t="s">
        <v>146</v>
      </c>
      <c r="W35" s="55" t="s">
        <v>146</v>
      </c>
      <c r="X35" s="55" t="s">
        <v>146</v>
      </c>
      <c r="Y35" s="55" t="s">
        <v>146</v>
      </c>
      <c r="Z35" s="55" t="s">
        <v>146</v>
      </c>
      <c r="AA35" s="55" t="s">
        <v>146</v>
      </c>
      <c r="AB35" s="55"/>
      <c r="AC35" s="55"/>
      <c r="AD35" s="55"/>
    </row>
    <row r="36" spans="1:30" ht="40.5" customHeight="1" thickBot="1" thickTop="1">
      <c r="A36" s="14">
        <v>12</v>
      </c>
      <c r="B36" s="95" t="s">
        <v>3</v>
      </c>
      <c r="C36" s="2" t="s">
        <v>81</v>
      </c>
      <c r="D36" s="17" t="s">
        <v>60</v>
      </c>
      <c r="E36" s="38" t="s">
        <v>55</v>
      </c>
      <c r="F36" s="18">
        <v>17527</v>
      </c>
      <c r="G36" s="53">
        <v>35054</v>
      </c>
      <c r="H36" s="55" t="s">
        <v>146</v>
      </c>
      <c r="I36" s="29" t="s">
        <v>135</v>
      </c>
      <c r="J36" s="55" t="s">
        <v>146</v>
      </c>
      <c r="K36" s="55" t="s">
        <v>146</v>
      </c>
      <c r="L36" s="55" t="s">
        <v>146</v>
      </c>
      <c r="M36" s="55" t="s">
        <v>146</v>
      </c>
      <c r="N36" s="55" t="s">
        <v>146</v>
      </c>
      <c r="O36" s="29">
        <v>0</v>
      </c>
      <c r="P36" s="44"/>
      <c r="Q36" s="44"/>
      <c r="R36" s="44"/>
      <c r="S36" s="18">
        <f t="shared" si="1"/>
        <v>35054</v>
      </c>
      <c r="T36" s="55" t="s">
        <v>146</v>
      </c>
      <c r="U36" s="55" t="s">
        <v>146</v>
      </c>
      <c r="V36" s="55" t="s">
        <v>146</v>
      </c>
      <c r="W36" s="55" t="s">
        <v>146</v>
      </c>
      <c r="X36" s="55" t="s">
        <v>146</v>
      </c>
      <c r="Y36" s="55" t="s">
        <v>146</v>
      </c>
      <c r="Z36" s="55" t="s">
        <v>146</v>
      </c>
      <c r="AA36" s="55" t="s">
        <v>146</v>
      </c>
      <c r="AB36" s="55"/>
      <c r="AC36" s="55"/>
      <c r="AD36" s="55"/>
    </row>
    <row r="37" spans="1:30" ht="40.5" customHeight="1" thickBot="1" thickTop="1">
      <c r="A37" s="14">
        <v>13</v>
      </c>
      <c r="B37" s="96"/>
      <c r="C37" s="16" t="s">
        <v>120</v>
      </c>
      <c r="D37" s="20" t="s">
        <v>99</v>
      </c>
      <c r="E37" s="38" t="s">
        <v>55</v>
      </c>
      <c r="F37" s="18">
        <v>24804</v>
      </c>
      <c r="G37" s="53">
        <v>49609</v>
      </c>
      <c r="H37" s="55" t="s">
        <v>146</v>
      </c>
      <c r="I37" s="29" t="s">
        <v>135</v>
      </c>
      <c r="J37" s="55" t="s">
        <v>146</v>
      </c>
      <c r="K37" s="55" t="s">
        <v>146</v>
      </c>
      <c r="L37" s="55" t="s">
        <v>146</v>
      </c>
      <c r="M37" s="55" t="s">
        <v>146</v>
      </c>
      <c r="N37" s="55" t="s">
        <v>146</v>
      </c>
      <c r="O37" s="29">
        <v>0</v>
      </c>
      <c r="P37" s="44"/>
      <c r="Q37" s="44"/>
      <c r="R37" s="44"/>
      <c r="S37" s="18">
        <f t="shared" si="1"/>
        <v>49609</v>
      </c>
      <c r="T37" s="55" t="s">
        <v>146</v>
      </c>
      <c r="U37" s="55" t="s">
        <v>146</v>
      </c>
      <c r="V37" s="55" t="s">
        <v>146</v>
      </c>
      <c r="W37" s="55" t="s">
        <v>146</v>
      </c>
      <c r="X37" s="55" t="s">
        <v>146</v>
      </c>
      <c r="Y37" s="55" t="s">
        <v>146</v>
      </c>
      <c r="Z37" s="55" t="s">
        <v>146</v>
      </c>
      <c r="AA37" s="55" t="s">
        <v>146</v>
      </c>
      <c r="AB37" s="55"/>
      <c r="AC37" s="55"/>
      <c r="AD37" s="55"/>
    </row>
    <row r="38" spans="1:30" ht="40.5" customHeight="1" thickBot="1" thickTop="1">
      <c r="A38" s="14">
        <v>14</v>
      </c>
      <c r="B38" s="2" t="s">
        <v>103</v>
      </c>
      <c r="C38" s="2" t="s">
        <v>121</v>
      </c>
      <c r="D38" s="20" t="s">
        <v>99</v>
      </c>
      <c r="E38" s="38" t="s">
        <v>55</v>
      </c>
      <c r="F38" s="18">
        <v>5926</v>
      </c>
      <c r="G38" s="53">
        <f>(F38*2)</f>
        <v>11852</v>
      </c>
      <c r="H38" s="55" t="s">
        <v>146</v>
      </c>
      <c r="I38" s="29" t="s">
        <v>135</v>
      </c>
      <c r="J38" s="55" t="s">
        <v>146</v>
      </c>
      <c r="K38" s="55" t="s">
        <v>146</v>
      </c>
      <c r="L38" s="55" t="s">
        <v>146</v>
      </c>
      <c r="M38" s="55" t="s">
        <v>146</v>
      </c>
      <c r="N38" s="55" t="s">
        <v>146</v>
      </c>
      <c r="O38" s="29">
        <v>0</v>
      </c>
      <c r="P38" s="44"/>
      <c r="Q38" s="44"/>
      <c r="R38" s="44"/>
      <c r="S38" s="18">
        <f t="shared" si="1"/>
        <v>11852</v>
      </c>
      <c r="T38" s="55" t="s">
        <v>146</v>
      </c>
      <c r="U38" s="55" t="s">
        <v>146</v>
      </c>
      <c r="V38" s="55" t="s">
        <v>146</v>
      </c>
      <c r="W38" s="55" t="s">
        <v>146</v>
      </c>
      <c r="X38" s="55" t="s">
        <v>146</v>
      </c>
      <c r="Y38" s="55" t="s">
        <v>146</v>
      </c>
      <c r="Z38" s="55" t="s">
        <v>146</v>
      </c>
      <c r="AA38" s="55" t="s">
        <v>146</v>
      </c>
      <c r="AB38" s="55"/>
      <c r="AC38" s="55"/>
      <c r="AD38" s="55"/>
    </row>
    <row r="39" spans="1:30" ht="40.5" customHeight="1" thickBot="1" thickTop="1">
      <c r="A39" s="14">
        <v>15</v>
      </c>
      <c r="B39" s="2" t="s">
        <v>73</v>
      </c>
      <c r="C39" s="2" t="s">
        <v>122</v>
      </c>
      <c r="D39" s="20" t="s">
        <v>99</v>
      </c>
      <c r="E39" s="38" t="s">
        <v>55</v>
      </c>
      <c r="F39" s="18">
        <v>32358</v>
      </c>
      <c r="G39" s="53">
        <v>64715</v>
      </c>
      <c r="H39" s="55" t="s">
        <v>146</v>
      </c>
      <c r="I39" s="29" t="s">
        <v>135</v>
      </c>
      <c r="J39" s="55" t="s">
        <v>146</v>
      </c>
      <c r="K39" s="55" t="s">
        <v>146</v>
      </c>
      <c r="L39" s="55" t="s">
        <v>146</v>
      </c>
      <c r="M39" s="55" t="s">
        <v>146</v>
      </c>
      <c r="N39" s="55" t="s">
        <v>146</v>
      </c>
      <c r="O39" s="29">
        <v>0</v>
      </c>
      <c r="P39" s="44"/>
      <c r="Q39" s="44"/>
      <c r="R39" s="44"/>
      <c r="S39" s="18">
        <f t="shared" si="1"/>
        <v>64715</v>
      </c>
      <c r="T39" s="55" t="s">
        <v>146</v>
      </c>
      <c r="U39" s="55" t="s">
        <v>146</v>
      </c>
      <c r="V39" s="55" t="s">
        <v>146</v>
      </c>
      <c r="W39" s="55" t="s">
        <v>146</v>
      </c>
      <c r="X39" s="55" t="s">
        <v>146</v>
      </c>
      <c r="Y39" s="55" t="s">
        <v>146</v>
      </c>
      <c r="Z39" s="55" t="s">
        <v>146</v>
      </c>
      <c r="AA39" s="55" t="s">
        <v>146</v>
      </c>
      <c r="AB39" s="55"/>
      <c r="AC39" s="55"/>
      <c r="AD39" s="55"/>
    </row>
    <row r="40" spans="1:30" ht="40.5" customHeight="1" thickBot="1" thickTop="1">
      <c r="A40" s="14">
        <v>16</v>
      </c>
      <c r="B40" s="2" t="s">
        <v>9</v>
      </c>
      <c r="C40" s="2" t="s">
        <v>43</v>
      </c>
      <c r="D40" s="19" t="s">
        <v>21</v>
      </c>
      <c r="E40" s="38" t="s">
        <v>55</v>
      </c>
      <c r="F40" s="18">
        <v>13353</v>
      </c>
      <c r="G40" s="53">
        <v>53000</v>
      </c>
      <c r="H40" s="18">
        <v>53000</v>
      </c>
      <c r="I40" s="43" t="s">
        <v>136</v>
      </c>
      <c r="J40" s="25">
        <v>1700</v>
      </c>
      <c r="K40" s="25">
        <v>1670</v>
      </c>
      <c r="L40" s="25">
        <v>1784</v>
      </c>
      <c r="M40" s="25">
        <v>4990</v>
      </c>
      <c r="N40" s="25">
        <v>135</v>
      </c>
      <c r="O40" s="50">
        <v>10279</v>
      </c>
      <c r="P40" s="77" t="s">
        <v>237</v>
      </c>
      <c r="Q40" s="78"/>
      <c r="R40" s="79"/>
      <c r="S40" s="18">
        <f t="shared" si="1"/>
        <v>42721</v>
      </c>
      <c r="T40" s="55" t="s">
        <v>146</v>
      </c>
      <c r="U40" s="55" t="s">
        <v>146</v>
      </c>
      <c r="V40" s="55" t="s">
        <v>146</v>
      </c>
      <c r="W40" s="76" t="s">
        <v>234</v>
      </c>
      <c r="X40" s="55" t="s">
        <v>146</v>
      </c>
      <c r="Y40" s="65" t="s">
        <v>227</v>
      </c>
      <c r="Z40" s="55" t="s">
        <v>146</v>
      </c>
      <c r="AA40" s="55" t="s">
        <v>146</v>
      </c>
      <c r="AB40" s="55"/>
      <c r="AC40" s="55"/>
      <c r="AD40" s="55"/>
    </row>
    <row r="41" spans="1:30" ht="40.5" customHeight="1" thickBot="1" thickTop="1">
      <c r="A41" s="14">
        <v>17</v>
      </c>
      <c r="B41" s="2" t="s">
        <v>66</v>
      </c>
      <c r="C41" s="2" t="s">
        <v>82</v>
      </c>
      <c r="D41" s="17" t="s">
        <v>60</v>
      </c>
      <c r="E41" s="38" t="s">
        <v>55</v>
      </c>
      <c r="F41" s="18">
        <v>11414</v>
      </c>
      <c r="G41" s="53">
        <v>22827</v>
      </c>
      <c r="H41" s="55" t="s">
        <v>146</v>
      </c>
      <c r="I41" s="29" t="s">
        <v>135</v>
      </c>
      <c r="J41" s="55" t="s">
        <v>146</v>
      </c>
      <c r="K41" s="55" t="s">
        <v>146</v>
      </c>
      <c r="L41" s="55" t="s">
        <v>146</v>
      </c>
      <c r="M41" s="55" t="s">
        <v>146</v>
      </c>
      <c r="N41" s="55" t="s">
        <v>146</v>
      </c>
      <c r="O41" s="29">
        <v>0</v>
      </c>
      <c r="P41" s="44"/>
      <c r="Q41" s="44"/>
      <c r="R41" s="44"/>
      <c r="S41" s="18">
        <f t="shared" si="1"/>
        <v>22827</v>
      </c>
      <c r="T41" s="55" t="s">
        <v>146</v>
      </c>
      <c r="U41" s="55" t="s">
        <v>146</v>
      </c>
      <c r="V41" s="55" t="s">
        <v>146</v>
      </c>
      <c r="W41" s="55" t="s">
        <v>146</v>
      </c>
      <c r="X41" s="55" t="s">
        <v>146</v>
      </c>
      <c r="Y41" s="55" t="s">
        <v>146</v>
      </c>
      <c r="Z41" s="55" t="s">
        <v>146</v>
      </c>
      <c r="AA41" s="55" t="s">
        <v>146</v>
      </c>
      <c r="AB41" s="55"/>
      <c r="AC41" s="55"/>
      <c r="AD41" s="55"/>
    </row>
    <row r="42" spans="1:30" ht="40.5" customHeight="1" thickBot="1" thickTop="1">
      <c r="A42" s="14">
        <v>18</v>
      </c>
      <c r="B42" s="2" t="s">
        <v>10</v>
      </c>
      <c r="C42" s="2" t="s">
        <v>46</v>
      </c>
      <c r="D42" s="19" t="s">
        <v>21</v>
      </c>
      <c r="E42" s="38" t="s">
        <v>55</v>
      </c>
      <c r="F42" s="18">
        <v>37211</v>
      </c>
      <c r="G42" s="53">
        <v>14738</v>
      </c>
      <c r="H42" s="18">
        <v>14738</v>
      </c>
      <c r="I42" s="43" t="s">
        <v>136</v>
      </c>
      <c r="J42" s="29">
        <v>0</v>
      </c>
      <c r="K42" s="29">
        <v>0</v>
      </c>
      <c r="L42" s="29">
        <v>0</v>
      </c>
      <c r="M42" s="29">
        <v>0</v>
      </c>
      <c r="N42" s="29">
        <v>0</v>
      </c>
      <c r="O42" s="29">
        <v>0</v>
      </c>
      <c r="P42" s="44"/>
      <c r="Q42" s="44"/>
      <c r="R42" s="44"/>
      <c r="S42" s="18">
        <f t="shared" si="1"/>
        <v>14738</v>
      </c>
      <c r="T42" s="55" t="s">
        <v>146</v>
      </c>
      <c r="U42" s="55" t="s">
        <v>146</v>
      </c>
      <c r="V42" s="55" t="s">
        <v>146</v>
      </c>
      <c r="W42" s="55" t="s">
        <v>146</v>
      </c>
      <c r="X42" s="55" t="s">
        <v>146</v>
      </c>
      <c r="Y42" s="55" t="s">
        <v>146</v>
      </c>
      <c r="Z42" s="55" t="s">
        <v>146</v>
      </c>
      <c r="AA42" s="55" t="s">
        <v>146</v>
      </c>
      <c r="AB42" s="55"/>
      <c r="AC42" s="55"/>
      <c r="AD42" s="55"/>
    </row>
    <row r="43" spans="1:30" ht="40.5" customHeight="1" thickBot="1" thickTop="1">
      <c r="A43" s="14">
        <v>19</v>
      </c>
      <c r="B43" s="28" t="s">
        <v>143</v>
      </c>
      <c r="C43" s="2" t="s">
        <v>83</v>
      </c>
      <c r="D43" s="17" t="s">
        <v>60</v>
      </c>
      <c r="E43" s="38" t="s">
        <v>55</v>
      </c>
      <c r="F43" s="18">
        <v>37211</v>
      </c>
      <c r="G43" s="53">
        <v>74422</v>
      </c>
      <c r="H43" s="55" t="s">
        <v>146</v>
      </c>
      <c r="I43" s="29" t="s">
        <v>135</v>
      </c>
      <c r="J43" s="55" t="s">
        <v>146</v>
      </c>
      <c r="K43" s="55" t="s">
        <v>146</v>
      </c>
      <c r="L43" s="55" t="s">
        <v>146</v>
      </c>
      <c r="M43" s="55" t="s">
        <v>146</v>
      </c>
      <c r="N43" s="55" t="s">
        <v>146</v>
      </c>
      <c r="O43" s="29">
        <v>0</v>
      </c>
      <c r="P43" s="44"/>
      <c r="Q43" s="44"/>
      <c r="R43" s="44"/>
      <c r="S43" s="18">
        <f t="shared" si="1"/>
        <v>74422</v>
      </c>
      <c r="T43" s="55" t="s">
        <v>146</v>
      </c>
      <c r="U43" s="55" t="s">
        <v>146</v>
      </c>
      <c r="V43" s="55" t="s">
        <v>146</v>
      </c>
      <c r="W43" s="55" t="s">
        <v>146</v>
      </c>
      <c r="X43" s="55" t="s">
        <v>146</v>
      </c>
      <c r="Y43" s="55" t="s">
        <v>146</v>
      </c>
      <c r="Z43" s="55" t="s">
        <v>146</v>
      </c>
      <c r="AA43" s="55" t="s">
        <v>146</v>
      </c>
      <c r="AB43" s="55"/>
      <c r="AC43" s="55"/>
      <c r="AD43" s="55"/>
    </row>
    <row r="44" spans="1:30" ht="40.5" customHeight="1" thickBot="1" thickTop="1">
      <c r="A44" s="14">
        <v>20</v>
      </c>
      <c r="B44" s="2" t="s">
        <v>11</v>
      </c>
      <c r="C44" s="2" t="s">
        <v>47</v>
      </c>
      <c r="D44" s="19" t="s">
        <v>21</v>
      </c>
      <c r="E44" s="38" t="s">
        <v>55</v>
      </c>
      <c r="F44" s="18">
        <v>14260</v>
      </c>
      <c r="G44" s="53">
        <v>140000</v>
      </c>
      <c r="H44" s="18">
        <v>140000</v>
      </c>
      <c r="I44" s="43" t="s">
        <v>136</v>
      </c>
      <c r="J44" s="29">
        <v>0</v>
      </c>
      <c r="K44" s="29">
        <v>0</v>
      </c>
      <c r="L44" s="29">
        <v>0</v>
      </c>
      <c r="M44" s="29">
        <v>0</v>
      </c>
      <c r="N44" s="29">
        <v>0</v>
      </c>
      <c r="O44" s="29">
        <v>0</v>
      </c>
      <c r="P44" s="44"/>
      <c r="Q44" s="44"/>
      <c r="R44" s="44"/>
      <c r="S44" s="18">
        <f t="shared" si="1"/>
        <v>140000</v>
      </c>
      <c r="T44" s="55" t="s">
        <v>146</v>
      </c>
      <c r="U44" s="55" t="s">
        <v>146</v>
      </c>
      <c r="V44" s="55" t="s">
        <v>146</v>
      </c>
      <c r="W44" s="55" t="s">
        <v>146</v>
      </c>
      <c r="X44" s="55" t="s">
        <v>146</v>
      </c>
      <c r="Y44" s="65" t="s">
        <v>227</v>
      </c>
      <c r="Z44" s="55" t="s">
        <v>146</v>
      </c>
      <c r="AA44" s="55" t="s">
        <v>146</v>
      </c>
      <c r="AB44" s="55"/>
      <c r="AC44" s="55"/>
      <c r="AD44" s="55"/>
    </row>
    <row r="45" spans="1:30" ht="40.5" customHeight="1" thickBot="1" thickTop="1">
      <c r="A45" s="14">
        <v>21</v>
      </c>
      <c r="B45" s="2" t="s">
        <v>5</v>
      </c>
      <c r="C45" s="16" t="s">
        <v>54</v>
      </c>
      <c r="D45" s="19" t="s">
        <v>21</v>
      </c>
      <c r="E45" s="38" t="s">
        <v>55</v>
      </c>
      <c r="F45" s="18">
        <v>16338</v>
      </c>
      <c r="G45" s="53">
        <v>5900</v>
      </c>
      <c r="H45" s="18">
        <v>5900</v>
      </c>
      <c r="I45" s="29" t="s">
        <v>135</v>
      </c>
      <c r="J45" s="55" t="s">
        <v>146</v>
      </c>
      <c r="K45" s="55" t="s">
        <v>146</v>
      </c>
      <c r="L45" s="55" t="s">
        <v>146</v>
      </c>
      <c r="M45" s="55" t="s">
        <v>146</v>
      </c>
      <c r="N45" s="55" t="s">
        <v>146</v>
      </c>
      <c r="O45" s="29">
        <v>0</v>
      </c>
      <c r="P45" s="44"/>
      <c r="Q45" s="44"/>
      <c r="R45" s="44"/>
      <c r="S45" s="18">
        <f t="shared" si="1"/>
        <v>5900</v>
      </c>
      <c r="T45" s="55" t="s">
        <v>146</v>
      </c>
      <c r="U45" s="55" t="s">
        <v>146</v>
      </c>
      <c r="V45" s="55" t="s">
        <v>146</v>
      </c>
      <c r="W45" s="55" t="s">
        <v>146</v>
      </c>
      <c r="X45" s="55" t="s">
        <v>146</v>
      </c>
      <c r="Y45" s="55" t="s">
        <v>146</v>
      </c>
      <c r="Z45" s="55" t="s">
        <v>146</v>
      </c>
      <c r="AA45" s="55" t="s">
        <v>146</v>
      </c>
      <c r="AB45" s="55"/>
      <c r="AC45" s="55"/>
      <c r="AD45" s="55"/>
    </row>
    <row r="46" spans="1:30" ht="40.5" customHeight="1" thickBot="1" thickTop="1">
      <c r="A46" s="108" t="s">
        <v>138</v>
      </c>
      <c r="B46" s="109"/>
      <c r="C46" s="109"/>
      <c r="D46" s="109"/>
      <c r="E46" s="109"/>
      <c r="F46" s="109"/>
      <c r="G46" s="50">
        <f>SUM(G25:G45)</f>
        <v>1285153.5035144</v>
      </c>
      <c r="H46" s="18">
        <f>SUM(H25:H45)</f>
        <v>385925</v>
      </c>
      <c r="I46" s="110"/>
      <c r="J46" s="111"/>
      <c r="K46" s="111"/>
      <c r="L46" s="111"/>
      <c r="M46" s="111"/>
      <c r="N46" s="111"/>
      <c r="O46" s="50">
        <v>20834</v>
      </c>
      <c r="P46" s="61"/>
      <c r="Q46" s="62"/>
      <c r="R46" s="62"/>
      <c r="S46" s="50">
        <f>SUM(S25:S45)</f>
        <v>1232284.5035144</v>
      </c>
      <c r="T46" s="62"/>
      <c r="U46" s="62"/>
      <c r="V46" s="62"/>
      <c r="W46" s="62"/>
      <c r="X46" s="62"/>
      <c r="Y46" s="62"/>
      <c r="Z46" s="62"/>
      <c r="AA46" s="62"/>
      <c r="AB46" s="62"/>
      <c r="AC46" s="62"/>
      <c r="AD46" s="62"/>
    </row>
    <row r="47" spans="1:30" ht="40.5" customHeight="1" thickBot="1" thickTop="1">
      <c r="A47" s="39">
        <v>1</v>
      </c>
      <c r="B47" s="2" t="s">
        <v>127</v>
      </c>
      <c r="C47" s="2" t="s">
        <v>124</v>
      </c>
      <c r="D47" s="20" t="s">
        <v>99</v>
      </c>
      <c r="E47" s="45" t="s">
        <v>177</v>
      </c>
      <c r="F47" s="18">
        <v>15549</v>
      </c>
      <c r="G47" s="21">
        <v>25000</v>
      </c>
      <c r="H47" s="55" t="s">
        <v>146</v>
      </c>
      <c r="I47" s="29" t="s">
        <v>135</v>
      </c>
      <c r="J47" s="55" t="s">
        <v>146</v>
      </c>
      <c r="K47" s="55" t="s">
        <v>146</v>
      </c>
      <c r="L47" s="55" t="s">
        <v>146</v>
      </c>
      <c r="M47" s="55" t="s">
        <v>146</v>
      </c>
      <c r="N47" s="55" t="s">
        <v>146</v>
      </c>
      <c r="O47" s="29">
        <v>0</v>
      </c>
      <c r="P47" s="44"/>
      <c r="Q47" s="44"/>
      <c r="R47" s="44"/>
      <c r="S47" s="21">
        <f t="shared" si="1"/>
        <v>25000</v>
      </c>
      <c r="T47" s="55" t="s">
        <v>146</v>
      </c>
      <c r="U47" s="55" t="s">
        <v>146</v>
      </c>
      <c r="V47" s="55" t="s">
        <v>146</v>
      </c>
      <c r="W47" s="55" t="s">
        <v>146</v>
      </c>
      <c r="X47" s="55" t="s">
        <v>146</v>
      </c>
      <c r="Y47" s="55" t="s">
        <v>146</v>
      </c>
      <c r="Z47" s="55" t="s">
        <v>146</v>
      </c>
      <c r="AA47" s="55" t="s">
        <v>146</v>
      </c>
      <c r="AB47" s="55"/>
      <c r="AC47" s="55"/>
      <c r="AD47" s="55"/>
    </row>
    <row r="48" spans="1:30" ht="40.5" customHeight="1" thickBot="1" thickTop="1">
      <c r="A48" s="39">
        <v>2</v>
      </c>
      <c r="B48" s="95" t="s">
        <v>16</v>
      </c>
      <c r="C48" s="2" t="s">
        <v>24</v>
      </c>
      <c r="D48" s="19" t="s">
        <v>21</v>
      </c>
      <c r="E48" s="45" t="s">
        <v>177</v>
      </c>
      <c r="F48" s="18">
        <v>14176</v>
      </c>
      <c r="G48" s="21">
        <v>115000</v>
      </c>
      <c r="H48" s="18">
        <v>35000</v>
      </c>
      <c r="I48" s="43" t="s">
        <v>136</v>
      </c>
      <c r="J48" s="25">
        <v>336</v>
      </c>
      <c r="K48" s="25">
        <v>164</v>
      </c>
      <c r="L48" s="25">
        <v>299</v>
      </c>
      <c r="M48" s="25">
        <v>75</v>
      </c>
      <c r="N48" s="25">
        <v>0</v>
      </c>
      <c r="O48" s="26">
        <v>874</v>
      </c>
      <c r="P48" s="77" t="s">
        <v>237</v>
      </c>
      <c r="Q48" s="78"/>
      <c r="R48" s="79"/>
      <c r="S48" s="21">
        <f t="shared" si="1"/>
        <v>114126</v>
      </c>
      <c r="T48" s="55" t="s">
        <v>146</v>
      </c>
      <c r="U48" s="55" t="s">
        <v>146</v>
      </c>
      <c r="V48" s="55" t="s">
        <v>146</v>
      </c>
      <c r="W48" s="76" t="s">
        <v>234</v>
      </c>
      <c r="X48" s="55" t="s">
        <v>146</v>
      </c>
      <c r="Y48" s="65" t="s">
        <v>227</v>
      </c>
      <c r="Z48" s="55" t="s">
        <v>146</v>
      </c>
      <c r="AA48" s="55" t="s">
        <v>146</v>
      </c>
      <c r="AB48" s="55"/>
      <c r="AC48" s="55"/>
      <c r="AD48" s="55"/>
    </row>
    <row r="49" spans="1:30" ht="40.5" customHeight="1" thickBot="1" thickTop="1">
      <c r="A49" s="39">
        <v>3</v>
      </c>
      <c r="B49" s="96"/>
      <c r="C49" s="2" t="s">
        <v>25</v>
      </c>
      <c r="D49" s="19" t="s">
        <v>21</v>
      </c>
      <c r="E49" s="45" t="s">
        <v>177</v>
      </c>
      <c r="F49" s="18">
        <v>11000</v>
      </c>
      <c r="G49" s="21">
        <v>6600</v>
      </c>
      <c r="H49" s="18">
        <v>6600</v>
      </c>
      <c r="I49" s="43" t="s">
        <v>136</v>
      </c>
      <c r="J49" s="29">
        <v>0</v>
      </c>
      <c r="K49" s="29">
        <v>0</v>
      </c>
      <c r="L49" s="29">
        <v>0</v>
      </c>
      <c r="M49" s="29">
        <v>0</v>
      </c>
      <c r="N49" s="29">
        <v>0</v>
      </c>
      <c r="O49" s="29">
        <v>0</v>
      </c>
      <c r="P49" s="141" t="s">
        <v>170</v>
      </c>
      <c r="Q49" s="142"/>
      <c r="R49" s="142"/>
      <c r="S49" s="21">
        <f t="shared" si="1"/>
        <v>6600</v>
      </c>
      <c r="T49" s="55" t="s">
        <v>146</v>
      </c>
      <c r="U49" s="55" t="s">
        <v>146</v>
      </c>
      <c r="V49" s="55" t="s">
        <v>146</v>
      </c>
      <c r="W49" s="55" t="s">
        <v>146</v>
      </c>
      <c r="X49" s="55" t="s">
        <v>146</v>
      </c>
      <c r="Y49" s="65" t="s">
        <v>227</v>
      </c>
      <c r="Z49" s="55" t="s">
        <v>146</v>
      </c>
      <c r="AA49" s="55" t="s">
        <v>146</v>
      </c>
      <c r="AB49" s="55"/>
      <c r="AC49" s="55"/>
      <c r="AD49" s="55"/>
    </row>
    <row r="50" spans="1:30" ht="40.5" customHeight="1" thickBot="1" thickTop="1">
      <c r="A50" s="39">
        <v>4</v>
      </c>
      <c r="B50" s="96"/>
      <c r="C50" s="2" t="s">
        <v>26</v>
      </c>
      <c r="D50" s="19" t="s">
        <v>21</v>
      </c>
      <c r="E50" s="45" t="s">
        <v>177</v>
      </c>
      <c r="F50" s="18">
        <v>14434</v>
      </c>
      <c r="G50" s="21">
        <v>20000</v>
      </c>
      <c r="H50" s="18">
        <v>20000</v>
      </c>
      <c r="I50" s="43" t="s">
        <v>136</v>
      </c>
      <c r="J50" s="25">
        <v>1500</v>
      </c>
      <c r="K50" s="25">
        <v>825</v>
      </c>
      <c r="L50" s="25">
        <v>668</v>
      </c>
      <c r="M50" s="29">
        <v>0</v>
      </c>
      <c r="N50" s="29">
        <v>0</v>
      </c>
      <c r="O50" s="26">
        <v>2993</v>
      </c>
      <c r="P50" s="77" t="s">
        <v>237</v>
      </c>
      <c r="Q50" s="78"/>
      <c r="R50" s="79"/>
      <c r="S50" s="21">
        <f t="shared" si="1"/>
        <v>17007</v>
      </c>
      <c r="T50" s="55" t="s">
        <v>146</v>
      </c>
      <c r="U50" s="55" t="s">
        <v>146</v>
      </c>
      <c r="V50" s="55" t="s">
        <v>146</v>
      </c>
      <c r="W50" s="76" t="s">
        <v>234</v>
      </c>
      <c r="X50" s="55" t="s">
        <v>146</v>
      </c>
      <c r="Y50" s="65" t="s">
        <v>227</v>
      </c>
      <c r="Z50" s="55" t="s">
        <v>146</v>
      </c>
      <c r="AA50" s="55" t="s">
        <v>146</v>
      </c>
      <c r="AB50" s="55"/>
      <c r="AC50" s="55"/>
      <c r="AD50" s="55"/>
    </row>
    <row r="51" spans="1:30" ht="40.5" customHeight="1" thickBot="1" thickTop="1">
      <c r="A51" s="39">
        <v>5</v>
      </c>
      <c r="B51" s="2" t="s">
        <v>17</v>
      </c>
      <c r="C51" s="2" t="s">
        <v>35</v>
      </c>
      <c r="D51" s="19" t="s">
        <v>21</v>
      </c>
      <c r="E51" s="45" t="s">
        <v>177</v>
      </c>
      <c r="F51" s="18">
        <v>28560</v>
      </c>
      <c r="G51" s="21">
        <v>35000</v>
      </c>
      <c r="H51" s="18">
        <v>35000</v>
      </c>
      <c r="I51" s="43" t="s">
        <v>136</v>
      </c>
      <c r="J51" s="25">
        <v>870</v>
      </c>
      <c r="K51" s="25">
        <v>0</v>
      </c>
      <c r="L51" s="25">
        <v>0</v>
      </c>
      <c r="M51" s="25">
        <v>799</v>
      </c>
      <c r="N51" s="25">
        <v>480</v>
      </c>
      <c r="O51" s="26">
        <v>2149</v>
      </c>
      <c r="P51" s="77" t="s">
        <v>237</v>
      </c>
      <c r="Q51" s="78"/>
      <c r="R51" s="79"/>
      <c r="S51" s="21">
        <f t="shared" si="1"/>
        <v>32851</v>
      </c>
      <c r="T51" s="55" t="s">
        <v>146</v>
      </c>
      <c r="U51" s="55" t="s">
        <v>146</v>
      </c>
      <c r="V51" s="55" t="s">
        <v>146</v>
      </c>
      <c r="W51" s="76" t="s">
        <v>234</v>
      </c>
      <c r="X51" s="55" t="s">
        <v>146</v>
      </c>
      <c r="Y51" s="65" t="s">
        <v>227</v>
      </c>
      <c r="Z51" s="55" t="s">
        <v>146</v>
      </c>
      <c r="AA51" s="55" t="s">
        <v>146</v>
      </c>
      <c r="AB51" s="55"/>
      <c r="AC51" s="55"/>
      <c r="AD51" s="55"/>
    </row>
    <row r="52" spans="1:30" ht="40.5" customHeight="1" thickBot="1" thickTop="1">
      <c r="A52" s="39">
        <v>6</v>
      </c>
      <c r="B52" s="95" t="s">
        <v>15</v>
      </c>
      <c r="C52" s="2" t="s">
        <v>125</v>
      </c>
      <c r="D52" s="20" t="s">
        <v>99</v>
      </c>
      <c r="E52" s="45" t="s">
        <v>177</v>
      </c>
      <c r="F52" s="18">
        <v>22919</v>
      </c>
      <c r="G52" s="21">
        <v>24600</v>
      </c>
      <c r="H52" s="55" t="s">
        <v>146</v>
      </c>
      <c r="I52" s="29" t="s">
        <v>135</v>
      </c>
      <c r="J52" s="55" t="s">
        <v>146</v>
      </c>
      <c r="K52" s="55" t="s">
        <v>146</v>
      </c>
      <c r="L52" s="55" t="s">
        <v>146</v>
      </c>
      <c r="M52" s="55" t="s">
        <v>146</v>
      </c>
      <c r="N52" s="55" t="s">
        <v>146</v>
      </c>
      <c r="O52" s="29">
        <v>0</v>
      </c>
      <c r="P52" s="44"/>
      <c r="Q52" s="44"/>
      <c r="R52" s="44"/>
      <c r="S52" s="21">
        <f t="shared" si="1"/>
        <v>24600</v>
      </c>
      <c r="T52" s="55" t="s">
        <v>146</v>
      </c>
      <c r="U52" s="55" t="s">
        <v>146</v>
      </c>
      <c r="V52" s="55" t="s">
        <v>146</v>
      </c>
      <c r="W52" s="55" t="s">
        <v>146</v>
      </c>
      <c r="X52" s="55" t="s">
        <v>146</v>
      </c>
      <c r="Y52" s="55" t="s">
        <v>146</v>
      </c>
      <c r="Z52" s="55" t="s">
        <v>146</v>
      </c>
      <c r="AA52" s="55" t="s">
        <v>146</v>
      </c>
      <c r="AB52" s="55"/>
      <c r="AC52" s="55"/>
      <c r="AD52" s="55"/>
    </row>
    <row r="53" spans="1:30" ht="40.5" customHeight="1" thickBot="1" thickTop="1">
      <c r="A53" s="39">
        <v>7</v>
      </c>
      <c r="B53" s="96"/>
      <c r="C53" s="2" t="s">
        <v>126</v>
      </c>
      <c r="D53" s="20" t="s">
        <v>99</v>
      </c>
      <c r="E53" s="45" t="s">
        <v>177</v>
      </c>
      <c r="F53" s="18">
        <v>46762</v>
      </c>
      <c r="G53" s="21">
        <v>35700</v>
      </c>
      <c r="H53" s="55" t="s">
        <v>146</v>
      </c>
      <c r="I53" s="29" t="s">
        <v>135</v>
      </c>
      <c r="J53" s="55" t="s">
        <v>146</v>
      </c>
      <c r="K53" s="55" t="s">
        <v>146</v>
      </c>
      <c r="L53" s="55" t="s">
        <v>146</v>
      </c>
      <c r="M53" s="55" t="s">
        <v>146</v>
      </c>
      <c r="N53" s="55" t="s">
        <v>146</v>
      </c>
      <c r="O53" s="29">
        <v>0</v>
      </c>
      <c r="P53" s="44"/>
      <c r="Q53" s="44"/>
      <c r="R53" s="44"/>
      <c r="S53" s="21">
        <f t="shared" si="1"/>
        <v>35700</v>
      </c>
      <c r="T53" s="55" t="s">
        <v>146</v>
      </c>
      <c r="U53" s="55" t="s">
        <v>146</v>
      </c>
      <c r="V53" s="55" t="s">
        <v>146</v>
      </c>
      <c r="W53" s="55" t="s">
        <v>146</v>
      </c>
      <c r="X53" s="55" t="s">
        <v>146</v>
      </c>
      <c r="Y53" s="55" t="s">
        <v>146</v>
      </c>
      <c r="Z53" s="55" t="s">
        <v>146</v>
      </c>
      <c r="AA53" s="55" t="s">
        <v>146</v>
      </c>
      <c r="AB53" s="55"/>
      <c r="AC53" s="55"/>
      <c r="AD53" s="55"/>
    </row>
    <row r="54" spans="1:30" ht="40.5" customHeight="1" thickBot="1" thickTop="1">
      <c r="A54" s="39">
        <v>8</v>
      </c>
      <c r="B54" s="2" t="s">
        <v>74</v>
      </c>
      <c r="C54" s="2" t="s">
        <v>97</v>
      </c>
      <c r="D54" s="17" t="s">
        <v>60</v>
      </c>
      <c r="E54" s="45" t="s">
        <v>177</v>
      </c>
      <c r="F54" s="18">
        <v>6278</v>
      </c>
      <c r="G54" s="21">
        <v>10000</v>
      </c>
      <c r="H54" s="55" t="s">
        <v>146</v>
      </c>
      <c r="I54" s="29" t="s">
        <v>135</v>
      </c>
      <c r="J54" s="55" t="s">
        <v>146</v>
      </c>
      <c r="K54" s="55" t="s">
        <v>146</v>
      </c>
      <c r="L54" s="55" t="s">
        <v>146</v>
      </c>
      <c r="M54" s="55" t="s">
        <v>146</v>
      </c>
      <c r="N54" s="55" t="s">
        <v>146</v>
      </c>
      <c r="O54" s="29">
        <v>0</v>
      </c>
      <c r="P54" s="44"/>
      <c r="Q54" s="44"/>
      <c r="R54" s="44"/>
      <c r="S54" s="21">
        <f t="shared" si="1"/>
        <v>10000</v>
      </c>
      <c r="T54" s="55" t="s">
        <v>146</v>
      </c>
      <c r="U54" s="55" t="s">
        <v>146</v>
      </c>
      <c r="V54" s="55" t="s">
        <v>146</v>
      </c>
      <c r="W54" s="55" t="s">
        <v>146</v>
      </c>
      <c r="X54" s="55" t="s">
        <v>146</v>
      </c>
      <c r="Y54" s="55" t="s">
        <v>146</v>
      </c>
      <c r="Z54" s="55" t="s">
        <v>146</v>
      </c>
      <c r="AA54" s="55" t="s">
        <v>146</v>
      </c>
      <c r="AB54" s="55"/>
      <c r="AC54" s="55"/>
      <c r="AD54" s="55"/>
    </row>
    <row r="55" spans="1:30" ht="40.5" customHeight="1" thickBot="1" thickTop="1">
      <c r="A55" s="39">
        <v>9</v>
      </c>
      <c r="B55" s="2" t="s">
        <v>4</v>
      </c>
      <c r="C55" s="2" t="s">
        <v>53</v>
      </c>
      <c r="D55" s="19" t="s">
        <v>21</v>
      </c>
      <c r="E55" s="45" t="s">
        <v>177</v>
      </c>
      <c r="F55" s="18">
        <v>16770</v>
      </c>
      <c r="G55" s="21">
        <v>84700</v>
      </c>
      <c r="H55" s="18">
        <v>84700</v>
      </c>
      <c r="I55" s="43" t="s">
        <v>136</v>
      </c>
      <c r="J55" s="25">
        <v>150</v>
      </c>
      <c r="K55" s="25">
        <v>520</v>
      </c>
      <c r="L55" s="25">
        <v>470</v>
      </c>
      <c r="M55" s="25">
        <v>200</v>
      </c>
      <c r="N55" s="25">
        <v>250</v>
      </c>
      <c r="O55" s="26">
        <v>1590</v>
      </c>
      <c r="P55" s="77" t="s">
        <v>237</v>
      </c>
      <c r="Q55" s="78"/>
      <c r="R55" s="79"/>
      <c r="S55" s="21">
        <f t="shared" si="1"/>
        <v>83110</v>
      </c>
      <c r="T55" s="55" t="s">
        <v>146</v>
      </c>
      <c r="U55" s="26" t="s">
        <v>152</v>
      </c>
      <c r="V55" s="55" t="s">
        <v>146</v>
      </c>
      <c r="W55" s="76" t="s">
        <v>234</v>
      </c>
      <c r="X55" s="55" t="s">
        <v>146</v>
      </c>
      <c r="Y55" s="55" t="s">
        <v>146</v>
      </c>
      <c r="Z55" s="55" t="s">
        <v>146</v>
      </c>
      <c r="AA55" s="55" t="s">
        <v>146</v>
      </c>
      <c r="AB55" s="55"/>
      <c r="AC55" s="55"/>
      <c r="AD55" s="55"/>
    </row>
    <row r="56" spans="1:30" ht="40.5" customHeight="1" thickBot="1" thickTop="1">
      <c r="A56" s="39">
        <v>10</v>
      </c>
      <c r="B56" s="2" t="s">
        <v>5</v>
      </c>
      <c r="C56" s="2" t="s">
        <v>98</v>
      </c>
      <c r="D56" s="17" t="s">
        <v>60</v>
      </c>
      <c r="E56" s="45" t="s">
        <v>177</v>
      </c>
      <c r="F56" s="18">
        <v>8263</v>
      </c>
      <c r="G56" s="21">
        <v>14000</v>
      </c>
      <c r="H56" s="55" t="s">
        <v>146</v>
      </c>
      <c r="I56" s="29" t="s">
        <v>135</v>
      </c>
      <c r="J56" s="55" t="s">
        <v>146</v>
      </c>
      <c r="K56" s="55" t="s">
        <v>146</v>
      </c>
      <c r="L56" s="55" t="s">
        <v>146</v>
      </c>
      <c r="M56" s="55" t="s">
        <v>146</v>
      </c>
      <c r="N56" s="55" t="s">
        <v>146</v>
      </c>
      <c r="O56" s="29">
        <v>0</v>
      </c>
      <c r="P56" s="44"/>
      <c r="Q56" s="44"/>
      <c r="R56" s="44"/>
      <c r="S56" s="21">
        <f t="shared" si="1"/>
        <v>14000</v>
      </c>
      <c r="T56" s="55" t="s">
        <v>146</v>
      </c>
      <c r="U56" s="55" t="s">
        <v>146</v>
      </c>
      <c r="V56" s="55" t="s">
        <v>146</v>
      </c>
      <c r="W56" s="55" t="s">
        <v>146</v>
      </c>
      <c r="X56" s="55" t="s">
        <v>146</v>
      </c>
      <c r="Y56" s="55" t="s">
        <v>146</v>
      </c>
      <c r="Z56" s="55" t="s">
        <v>146</v>
      </c>
      <c r="AA56" s="55" t="s">
        <v>146</v>
      </c>
      <c r="AB56" s="55"/>
      <c r="AC56" s="55"/>
      <c r="AD56" s="55"/>
    </row>
    <row r="57" spans="1:30" ht="40.5" customHeight="1" thickBot="1" thickTop="1">
      <c r="A57" s="112" t="s">
        <v>138</v>
      </c>
      <c r="B57" s="113"/>
      <c r="C57" s="113"/>
      <c r="D57" s="113"/>
      <c r="E57" s="113"/>
      <c r="F57" s="113"/>
      <c r="G57" s="35">
        <f>SUM(G36:G56)</f>
        <v>2127870.5035143998</v>
      </c>
      <c r="H57" s="18">
        <f>SUM(H36:H56)</f>
        <v>780863</v>
      </c>
      <c r="I57" s="80"/>
      <c r="J57" s="81"/>
      <c r="K57" s="81"/>
      <c r="L57" s="81"/>
      <c r="M57" s="81"/>
      <c r="N57" s="81"/>
      <c r="O57" s="35">
        <v>38719</v>
      </c>
      <c r="P57" s="63"/>
      <c r="Q57" s="64"/>
      <c r="R57" s="64"/>
      <c r="S57" s="35">
        <f>SUM(S36:S56)</f>
        <v>2057116.5035144</v>
      </c>
      <c r="T57" s="64"/>
      <c r="U57" s="64"/>
      <c r="V57" s="64"/>
      <c r="W57" s="64"/>
      <c r="X57" s="64"/>
      <c r="Y57" s="64"/>
      <c r="Z57" s="64"/>
      <c r="AA57" s="64"/>
      <c r="AB57" s="64"/>
      <c r="AC57" s="64"/>
      <c r="AD57" s="64"/>
    </row>
    <row r="58" spans="1:30" ht="40.5" customHeight="1" thickBot="1" thickTop="1">
      <c r="A58" s="41">
        <v>1</v>
      </c>
      <c r="B58" s="2" t="s">
        <v>13</v>
      </c>
      <c r="C58" s="2" t="s">
        <v>39</v>
      </c>
      <c r="D58" s="19" t="s">
        <v>21</v>
      </c>
      <c r="E58" s="46" t="s">
        <v>178</v>
      </c>
      <c r="F58" s="18">
        <v>12271</v>
      </c>
      <c r="G58" s="30">
        <v>18235</v>
      </c>
      <c r="H58" s="18">
        <v>18235</v>
      </c>
      <c r="I58" s="43" t="s">
        <v>136</v>
      </c>
      <c r="J58" s="29">
        <v>0</v>
      </c>
      <c r="K58" s="29">
        <v>0</v>
      </c>
      <c r="L58" s="29">
        <v>0</v>
      </c>
      <c r="M58" s="29">
        <v>0</v>
      </c>
      <c r="N58" s="29">
        <v>0</v>
      </c>
      <c r="O58" s="29">
        <v>0</v>
      </c>
      <c r="P58" s="44"/>
      <c r="Q58" s="44"/>
      <c r="R58" s="44"/>
      <c r="S58" s="30">
        <f t="shared" si="1"/>
        <v>18235</v>
      </c>
      <c r="T58" s="55" t="s">
        <v>146</v>
      </c>
      <c r="U58" s="55" t="s">
        <v>146</v>
      </c>
      <c r="V58" s="12" t="s">
        <v>136</v>
      </c>
      <c r="W58" s="55" t="s">
        <v>146</v>
      </c>
      <c r="X58" s="55" t="s">
        <v>146</v>
      </c>
      <c r="Y58" s="65" t="s">
        <v>227</v>
      </c>
      <c r="Z58" s="55" t="s">
        <v>146</v>
      </c>
      <c r="AA58" s="55" t="s">
        <v>146</v>
      </c>
      <c r="AB58" s="55"/>
      <c r="AC58" s="55"/>
      <c r="AD58" s="55"/>
    </row>
    <row r="59" spans="1:30" ht="40.5" customHeight="1" thickBot="1" thickTop="1">
      <c r="A59" s="41">
        <v>2</v>
      </c>
      <c r="B59" s="95" t="s">
        <v>12</v>
      </c>
      <c r="C59" s="2" t="s">
        <v>40</v>
      </c>
      <c r="D59" s="19" t="s">
        <v>21</v>
      </c>
      <c r="E59" s="46" t="s">
        <v>178</v>
      </c>
      <c r="F59" s="18">
        <v>40430</v>
      </c>
      <c r="G59" s="30">
        <v>55400</v>
      </c>
      <c r="H59" s="18">
        <v>55400</v>
      </c>
      <c r="I59" s="43" t="s">
        <v>136</v>
      </c>
      <c r="J59" s="25">
        <v>450</v>
      </c>
      <c r="K59" s="25">
        <v>420</v>
      </c>
      <c r="L59" s="29">
        <v>0</v>
      </c>
      <c r="M59" s="25">
        <v>160</v>
      </c>
      <c r="N59" s="29">
        <v>0</v>
      </c>
      <c r="O59" s="54">
        <v>1030</v>
      </c>
      <c r="P59" s="44"/>
      <c r="Q59" s="44"/>
      <c r="R59" s="44"/>
      <c r="S59" s="30">
        <f t="shared" si="1"/>
        <v>54370</v>
      </c>
      <c r="T59" s="55" t="s">
        <v>146</v>
      </c>
      <c r="U59" s="55" t="s">
        <v>146</v>
      </c>
      <c r="V59" s="55" t="s">
        <v>146</v>
      </c>
      <c r="W59" s="55" t="s">
        <v>146</v>
      </c>
      <c r="X59" s="55" t="s">
        <v>146</v>
      </c>
      <c r="Y59" s="65" t="s">
        <v>227</v>
      </c>
      <c r="Z59" s="55" t="s">
        <v>146</v>
      </c>
      <c r="AA59" s="55" t="s">
        <v>146</v>
      </c>
      <c r="AB59" s="55"/>
      <c r="AC59" s="55"/>
      <c r="AD59" s="55"/>
    </row>
    <row r="60" spans="1:30" ht="40.5" customHeight="1" thickBot="1" thickTop="1">
      <c r="A60" s="41">
        <v>3</v>
      </c>
      <c r="B60" s="96"/>
      <c r="C60" s="2" t="s">
        <v>41</v>
      </c>
      <c r="D60" s="19" t="s">
        <v>21</v>
      </c>
      <c r="E60" s="46" t="s">
        <v>178</v>
      </c>
      <c r="F60" s="18">
        <v>7001</v>
      </c>
      <c r="G60" s="30">
        <v>31760</v>
      </c>
      <c r="H60" s="18">
        <v>31760</v>
      </c>
      <c r="I60" s="29" t="s">
        <v>135</v>
      </c>
      <c r="J60" s="25">
        <v>350</v>
      </c>
      <c r="K60" s="29">
        <v>0</v>
      </c>
      <c r="L60" s="55" t="s">
        <v>146</v>
      </c>
      <c r="M60" s="55" t="s">
        <v>146</v>
      </c>
      <c r="N60" s="55" t="s">
        <v>146</v>
      </c>
      <c r="O60" s="54">
        <v>350</v>
      </c>
      <c r="P60" s="135" t="s">
        <v>168</v>
      </c>
      <c r="Q60" s="143"/>
      <c r="R60" s="144"/>
      <c r="S60" s="30">
        <f t="shared" si="1"/>
        <v>31410</v>
      </c>
      <c r="T60" s="55" t="s">
        <v>146</v>
      </c>
      <c r="U60" s="55" t="s">
        <v>146</v>
      </c>
      <c r="V60" s="55" t="s">
        <v>146</v>
      </c>
      <c r="W60" s="55" t="s">
        <v>146</v>
      </c>
      <c r="X60" s="55" t="s">
        <v>146</v>
      </c>
      <c r="Y60" s="65" t="s">
        <v>227</v>
      </c>
      <c r="Z60" s="55" t="s">
        <v>146</v>
      </c>
      <c r="AA60" s="55" t="s">
        <v>146</v>
      </c>
      <c r="AB60" s="82" t="s">
        <v>171</v>
      </c>
      <c r="AC60" s="83"/>
      <c r="AD60" s="83"/>
    </row>
    <row r="61" spans="1:30" ht="40.5" customHeight="1" thickBot="1" thickTop="1">
      <c r="A61" s="41">
        <v>4</v>
      </c>
      <c r="B61" s="96"/>
      <c r="C61" s="2" t="s">
        <v>42</v>
      </c>
      <c r="D61" s="19" t="s">
        <v>21</v>
      </c>
      <c r="E61" s="46" t="s">
        <v>178</v>
      </c>
      <c r="F61" s="18">
        <v>20393</v>
      </c>
      <c r="G61" s="30">
        <v>6000</v>
      </c>
      <c r="H61" s="18">
        <v>6000</v>
      </c>
      <c r="I61" s="29" t="s">
        <v>135</v>
      </c>
      <c r="J61" s="25">
        <v>1000</v>
      </c>
      <c r="K61" s="25">
        <v>100</v>
      </c>
      <c r="L61" s="29">
        <v>0</v>
      </c>
      <c r="M61" s="55" t="s">
        <v>146</v>
      </c>
      <c r="N61" s="55" t="s">
        <v>146</v>
      </c>
      <c r="O61" s="54">
        <v>1100</v>
      </c>
      <c r="P61" s="135" t="s">
        <v>172</v>
      </c>
      <c r="Q61" s="143"/>
      <c r="R61" s="144"/>
      <c r="S61" s="30">
        <f t="shared" si="1"/>
        <v>4900</v>
      </c>
      <c r="T61" s="55" t="s">
        <v>146</v>
      </c>
      <c r="U61" s="55" t="s">
        <v>146</v>
      </c>
      <c r="V61" s="55" t="s">
        <v>146</v>
      </c>
      <c r="W61" s="55" t="s">
        <v>146</v>
      </c>
      <c r="X61" s="55" t="s">
        <v>146</v>
      </c>
      <c r="Y61" s="65" t="s">
        <v>227</v>
      </c>
      <c r="Z61" s="55" t="s">
        <v>146</v>
      </c>
      <c r="AA61" s="55" t="s">
        <v>146</v>
      </c>
      <c r="AB61" s="84" t="s">
        <v>173</v>
      </c>
      <c r="AC61" s="84"/>
      <c r="AD61" s="84"/>
    </row>
    <row r="62" spans="1:30" ht="40.5" customHeight="1" thickBot="1" thickTop="1">
      <c r="A62" s="41">
        <v>5</v>
      </c>
      <c r="B62" s="96"/>
      <c r="C62" s="2" t="s">
        <v>84</v>
      </c>
      <c r="D62" s="19" t="s">
        <v>21</v>
      </c>
      <c r="E62" s="46" t="s">
        <v>178</v>
      </c>
      <c r="F62" s="18">
        <v>29895</v>
      </c>
      <c r="G62" s="30">
        <v>27849</v>
      </c>
      <c r="H62" s="55" t="s">
        <v>146</v>
      </c>
      <c r="I62" s="29" t="s">
        <v>135</v>
      </c>
      <c r="J62" s="55" t="s">
        <v>146</v>
      </c>
      <c r="K62" s="55" t="s">
        <v>146</v>
      </c>
      <c r="L62" s="55" t="s">
        <v>146</v>
      </c>
      <c r="M62" s="55" t="s">
        <v>146</v>
      </c>
      <c r="N62" s="55" t="s">
        <v>146</v>
      </c>
      <c r="O62" s="29">
        <v>0</v>
      </c>
      <c r="P62" s="44"/>
      <c r="Q62" s="44"/>
      <c r="R62" s="44"/>
      <c r="S62" s="30">
        <f t="shared" si="1"/>
        <v>27849</v>
      </c>
      <c r="T62" s="55" t="s">
        <v>146</v>
      </c>
      <c r="U62" s="55" t="s">
        <v>146</v>
      </c>
      <c r="V62" s="55" t="s">
        <v>146</v>
      </c>
      <c r="W62" s="55" t="s">
        <v>146</v>
      </c>
      <c r="X62" s="55" t="s">
        <v>146</v>
      </c>
      <c r="Y62" s="55" t="s">
        <v>146</v>
      </c>
      <c r="Z62" s="55" t="s">
        <v>146</v>
      </c>
      <c r="AA62" s="55" t="s">
        <v>146</v>
      </c>
      <c r="AB62" s="55" t="s">
        <v>146</v>
      </c>
      <c r="AC62" s="55" t="s">
        <v>146</v>
      </c>
      <c r="AD62" s="55" t="s">
        <v>146</v>
      </c>
    </row>
    <row r="63" spans="1:30" ht="40.5" customHeight="1" thickBot="1" thickTop="1">
      <c r="A63" s="41">
        <v>6</v>
      </c>
      <c r="B63" s="16" t="s">
        <v>68</v>
      </c>
      <c r="C63" s="2" t="s">
        <v>85</v>
      </c>
      <c r="D63" s="17" t="s">
        <v>60</v>
      </c>
      <c r="E63" s="46" t="s">
        <v>178</v>
      </c>
      <c r="F63" s="18">
        <v>118659</v>
      </c>
      <c r="G63" s="30">
        <v>27849</v>
      </c>
      <c r="H63" s="55" t="s">
        <v>146</v>
      </c>
      <c r="I63" s="29" t="s">
        <v>135</v>
      </c>
      <c r="J63" s="55" t="s">
        <v>146</v>
      </c>
      <c r="K63" s="55" t="s">
        <v>146</v>
      </c>
      <c r="L63" s="55" t="s">
        <v>146</v>
      </c>
      <c r="M63" s="55" t="s">
        <v>146</v>
      </c>
      <c r="N63" s="55" t="s">
        <v>146</v>
      </c>
      <c r="O63" s="29">
        <v>0</v>
      </c>
      <c r="P63" s="44"/>
      <c r="Q63" s="44"/>
      <c r="R63" s="44"/>
      <c r="S63" s="30">
        <f t="shared" si="1"/>
        <v>27849</v>
      </c>
      <c r="T63" s="55" t="s">
        <v>146</v>
      </c>
      <c r="U63" s="55" t="s">
        <v>146</v>
      </c>
      <c r="V63" s="55" t="s">
        <v>146</v>
      </c>
      <c r="W63" s="55" t="s">
        <v>146</v>
      </c>
      <c r="X63" s="55" t="s">
        <v>146</v>
      </c>
      <c r="Y63" s="55" t="s">
        <v>146</v>
      </c>
      <c r="Z63" s="55" t="s">
        <v>146</v>
      </c>
      <c r="AA63" s="55" t="s">
        <v>146</v>
      </c>
      <c r="AB63" s="55" t="s">
        <v>146</v>
      </c>
      <c r="AC63" s="55" t="s">
        <v>146</v>
      </c>
      <c r="AD63" s="55" t="s">
        <v>146</v>
      </c>
    </row>
    <row r="64" spans="1:30" ht="40.5" customHeight="1" thickBot="1" thickTop="1">
      <c r="A64" s="41">
        <v>7</v>
      </c>
      <c r="B64" s="16" t="s">
        <v>143</v>
      </c>
      <c r="C64" s="2" t="s">
        <v>123</v>
      </c>
      <c r="D64" s="20" t="s">
        <v>99</v>
      </c>
      <c r="E64" s="46" t="s">
        <v>178</v>
      </c>
      <c r="F64" s="18">
        <v>40870</v>
      </c>
      <c r="G64" s="30">
        <v>40000</v>
      </c>
      <c r="H64" s="55" t="s">
        <v>146</v>
      </c>
      <c r="I64" s="29" t="s">
        <v>135</v>
      </c>
      <c r="J64" s="55" t="s">
        <v>146</v>
      </c>
      <c r="K64" s="55" t="s">
        <v>146</v>
      </c>
      <c r="L64" s="55" t="s">
        <v>146</v>
      </c>
      <c r="M64" s="55" t="s">
        <v>146</v>
      </c>
      <c r="N64" s="55" t="s">
        <v>146</v>
      </c>
      <c r="O64" s="29">
        <v>0</v>
      </c>
      <c r="P64" s="44"/>
      <c r="Q64" s="44"/>
      <c r="R64" s="44"/>
      <c r="S64" s="30">
        <f t="shared" si="1"/>
        <v>40000</v>
      </c>
      <c r="T64" s="55" t="s">
        <v>146</v>
      </c>
      <c r="U64" s="55" t="s">
        <v>146</v>
      </c>
      <c r="V64" s="55" t="s">
        <v>146</v>
      </c>
      <c r="W64" s="55" t="s">
        <v>146</v>
      </c>
      <c r="X64" s="55" t="s">
        <v>146</v>
      </c>
      <c r="Y64" s="55" t="s">
        <v>146</v>
      </c>
      <c r="Z64" s="55" t="s">
        <v>146</v>
      </c>
      <c r="AA64" s="55" t="s">
        <v>146</v>
      </c>
      <c r="AB64" s="55" t="s">
        <v>146</v>
      </c>
      <c r="AC64" s="55" t="s">
        <v>146</v>
      </c>
      <c r="AD64" s="55" t="s">
        <v>146</v>
      </c>
    </row>
    <row r="65" spans="1:30" ht="40.5" customHeight="1" thickBot="1" thickTop="1">
      <c r="A65" s="93" t="s">
        <v>138</v>
      </c>
      <c r="B65" s="94"/>
      <c r="C65" s="94"/>
      <c r="D65" s="94"/>
      <c r="E65" s="94"/>
      <c r="F65" s="94"/>
      <c r="G65" s="34">
        <f>SUM(G44:G64)</f>
        <v>4136617.0070287995</v>
      </c>
      <c r="H65" s="18">
        <f>SUM(H44:H64)</f>
        <v>1605383</v>
      </c>
      <c r="I65" s="80"/>
      <c r="J65" s="81"/>
      <c r="K65" s="81"/>
      <c r="L65" s="81"/>
      <c r="M65" s="81"/>
      <c r="N65" s="81"/>
      <c r="O65" s="34">
        <v>69639</v>
      </c>
      <c r="P65" s="63"/>
      <c r="Q65" s="64"/>
      <c r="R65" s="64"/>
      <c r="S65" s="34">
        <f>SUM(S44:S64)</f>
        <v>4002908.0070288</v>
      </c>
      <c r="T65" s="64"/>
      <c r="U65" s="64"/>
      <c r="V65" s="64"/>
      <c r="W65" s="64"/>
      <c r="X65" s="64"/>
      <c r="Y65" s="64"/>
      <c r="Z65" s="64"/>
      <c r="AA65" s="64"/>
      <c r="AB65" s="64"/>
      <c r="AC65" s="64"/>
      <c r="AD65" s="64"/>
    </row>
    <row r="66" spans="1:30" ht="40.5" customHeight="1" thickBot="1" thickTop="1">
      <c r="A66" s="42">
        <v>1</v>
      </c>
      <c r="B66" s="16" t="s">
        <v>144</v>
      </c>
      <c r="C66" s="16" t="s">
        <v>87</v>
      </c>
      <c r="D66" s="17" t="s">
        <v>60</v>
      </c>
      <c r="E66" s="47" t="s">
        <v>58</v>
      </c>
      <c r="F66" s="18">
        <v>3647.59258404</v>
      </c>
      <c r="G66" s="15">
        <v>6500</v>
      </c>
      <c r="H66" s="55" t="s">
        <v>146</v>
      </c>
      <c r="I66" s="29" t="s">
        <v>135</v>
      </c>
      <c r="J66" s="55" t="s">
        <v>146</v>
      </c>
      <c r="K66" s="55" t="s">
        <v>146</v>
      </c>
      <c r="L66" s="55" t="s">
        <v>146</v>
      </c>
      <c r="M66" s="55" t="s">
        <v>146</v>
      </c>
      <c r="N66" s="55" t="s">
        <v>146</v>
      </c>
      <c r="O66" s="29">
        <v>0</v>
      </c>
      <c r="P66" s="44"/>
      <c r="Q66" s="44"/>
      <c r="R66" s="44"/>
      <c r="S66" s="15">
        <f aca="true" t="shared" si="2" ref="S66:S88">(G66-O66)</f>
        <v>6500</v>
      </c>
      <c r="T66" s="55" t="s">
        <v>146</v>
      </c>
      <c r="U66" s="55" t="s">
        <v>146</v>
      </c>
      <c r="V66" s="55" t="s">
        <v>146</v>
      </c>
      <c r="W66" s="55" t="s">
        <v>146</v>
      </c>
      <c r="X66" s="55" t="s">
        <v>146</v>
      </c>
      <c r="Y66" s="55" t="s">
        <v>146</v>
      </c>
      <c r="Z66" s="55" t="s">
        <v>146</v>
      </c>
      <c r="AA66" s="55" t="s">
        <v>146</v>
      </c>
      <c r="AB66" s="55"/>
      <c r="AC66" s="55"/>
      <c r="AD66" s="55"/>
    </row>
    <row r="67" spans="1:30" ht="40.5" customHeight="1" thickBot="1" thickTop="1">
      <c r="A67" s="42">
        <v>2</v>
      </c>
      <c r="B67" s="2" t="s">
        <v>71</v>
      </c>
      <c r="C67" s="16" t="s">
        <v>88</v>
      </c>
      <c r="D67" s="17" t="s">
        <v>60</v>
      </c>
      <c r="E67" s="47" t="s">
        <v>58</v>
      </c>
      <c r="F67" s="18">
        <v>5463.64165114</v>
      </c>
      <c r="G67" s="15">
        <v>7500</v>
      </c>
      <c r="H67" s="55" t="s">
        <v>146</v>
      </c>
      <c r="I67" s="29" t="s">
        <v>135</v>
      </c>
      <c r="J67" s="55" t="s">
        <v>146</v>
      </c>
      <c r="K67" s="55" t="s">
        <v>146</v>
      </c>
      <c r="L67" s="55" t="s">
        <v>146</v>
      </c>
      <c r="M67" s="55" t="s">
        <v>146</v>
      </c>
      <c r="N67" s="55" t="s">
        <v>146</v>
      </c>
      <c r="O67" s="29">
        <v>0</v>
      </c>
      <c r="P67" s="44"/>
      <c r="Q67" s="44"/>
      <c r="R67" s="44"/>
      <c r="S67" s="15">
        <f t="shared" si="2"/>
        <v>7500</v>
      </c>
      <c r="T67" s="55" t="s">
        <v>146</v>
      </c>
      <c r="U67" s="55" t="s">
        <v>146</v>
      </c>
      <c r="V67" s="55" t="s">
        <v>146</v>
      </c>
      <c r="W67" s="55" t="s">
        <v>146</v>
      </c>
      <c r="X67" s="55" t="s">
        <v>146</v>
      </c>
      <c r="Y67" s="55" t="s">
        <v>146</v>
      </c>
      <c r="Z67" s="55" t="s">
        <v>146</v>
      </c>
      <c r="AA67" s="55" t="s">
        <v>146</v>
      </c>
      <c r="AB67" s="55"/>
      <c r="AC67" s="55"/>
      <c r="AD67" s="55"/>
    </row>
    <row r="68" spans="1:30" ht="40.5" customHeight="1" thickBot="1" thickTop="1">
      <c r="A68" s="42">
        <v>3</v>
      </c>
      <c r="B68" s="95" t="s">
        <v>69</v>
      </c>
      <c r="C68" s="16" t="s">
        <v>86</v>
      </c>
      <c r="D68" s="17" t="s">
        <v>60</v>
      </c>
      <c r="E68" s="47" t="s">
        <v>58</v>
      </c>
      <c r="F68" s="18">
        <v>4240.42284084</v>
      </c>
      <c r="G68" s="15">
        <v>5000</v>
      </c>
      <c r="H68" s="55" t="s">
        <v>146</v>
      </c>
      <c r="I68" s="29" t="s">
        <v>135</v>
      </c>
      <c r="J68" s="55" t="s">
        <v>146</v>
      </c>
      <c r="K68" s="55" t="s">
        <v>146</v>
      </c>
      <c r="L68" s="55" t="s">
        <v>146</v>
      </c>
      <c r="M68" s="55" t="s">
        <v>146</v>
      </c>
      <c r="N68" s="55" t="s">
        <v>146</v>
      </c>
      <c r="O68" s="29">
        <v>0</v>
      </c>
      <c r="P68" s="44"/>
      <c r="Q68" s="44"/>
      <c r="R68" s="44"/>
      <c r="S68" s="15">
        <f t="shared" si="2"/>
        <v>5000</v>
      </c>
      <c r="T68" s="55" t="s">
        <v>146</v>
      </c>
      <c r="U68" s="55" t="s">
        <v>146</v>
      </c>
      <c r="V68" s="55" t="s">
        <v>146</v>
      </c>
      <c r="W68" s="55" t="s">
        <v>146</v>
      </c>
      <c r="X68" s="55" t="s">
        <v>146</v>
      </c>
      <c r="Y68" s="55" t="s">
        <v>146</v>
      </c>
      <c r="Z68" s="55" t="s">
        <v>146</v>
      </c>
      <c r="AA68" s="55" t="s">
        <v>146</v>
      </c>
      <c r="AB68" s="55"/>
      <c r="AC68" s="55"/>
      <c r="AD68" s="55"/>
    </row>
    <row r="69" spans="1:30" ht="40.5" customHeight="1" thickBot="1" thickTop="1">
      <c r="A69" s="42">
        <v>4</v>
      </c>
      <c r="B69" s="96"/>
      <c r="C69" s="16" t="s">
        <v>90</v>
      </c>
      <c r="D69" s="17" t="s">
        <v>60</v>
      </c>
      <c r="E69" s="47" t="s">
        <v>58</v>
      </c>
      <c r="F69" s="18">
        <v>8625.38301195</v>
      </c>
      <c r="G69" s="15">
        <v>6300</v>
      </c>
      <c r="H69" s="55" t="s">
        <v>146</v>
      </c>
      <c r="I69" s="29" t="s">
        <v>135</v>
      </c>
      <c r="J69" s="55" t="s">
        <v>146</v>
      </c>
      <c r="K69" s="55" t="s">
        <v>146</v>
      </c>
      <c r="L69" s="55" t="s">
        <v>146</v>
      </c>
      <c r="M69" s="55" t="s">
        <v>146</v>
      </c>
      <c r="N69" s="55" t="s">
        <v>146</v>
      </c>
      <c r="O69" s="29">
        <v>0</v>
      </c>
      <c r="P69" s="44"/>
      <c r="Q69" s="44"/>
      <c r="R69" s="44"/>
      <c r="S69" s="15">
        <f t="shared" si="2"/>
        <v>6300</v>
      </c>
      <c r="T69" s="55" t="s">
        <v>146</v>
      </c>
      <c r="U69" s="55" t="s">
        <v>146</v>
      </c>
      <c r="V69" s="55" t="s">
        <v>146</v>
      </c>
      <c r="W69" s="55" t="s">
        <v>146</v>
      </c>
      <c r="X69" s="55" t="s">
        <v>146</v>
      </c>
      <c r="Y69" s="55" t="s">
        <v>146</v>
      </c>
      <c r="Z69" s="55" t="s">
        <v>146</v>
      </c>
      <c r="AA69" s="55" t="s">
        <v>146</v>
      </c>
      <c r="AB69" s="55"/>
      <c r="AC69" s="55"/>
      <c r="AD69" s="55"/>
    </row>
    <row r="70" spans="1:30" ht="40.5" customHeight="1" thickBot="1" thickTop="1">
      <c r="A70" s="42">
        <v>5</v>
      </c>
      <c r="B70" s="96"/>
      <c r="C70" s="16" t="s">
        <v>128</v>
      </c>
      <c r="D70" s="19" t="s">
        <v>21</v>
      </c>
      <c r="E70" s="47" t="s">
        <v>58</v>
      </c>
      <c r="F70" s="18">
        <v>24615.0271038</v>
      </c>
      <c r="G70" s="15">
        <v>47000</v>
      </c>
      <c r="H70" s="18">
        <v>47000</v>
      </c>
      <c r="I70" s="43" t="s">
        <v>136</v>
      </c>
      <c r="J70" s="25">
        <v>1030</v>
      </c>
      <c r="K70" s="25">
        <v>489</v>
      </c>
      <c r="L70" s="25">
        <v>274</v>
      </c>
      <c r="M70" s="29">
        <v>0</v>
      </c>
      <c r="N70" s="29">
        <v>0</v>
      </c>
      <c r="O70" s="26">
        <v>1793</v>
      </c>
      <c r="P70" s="74"/>
      <c r="Q70" s="44"/>
      <c r="R70" s="44"/>
      <c r="S70" s="15">
        <f t="shared" si="2"/>
        <v>45207</v>
      </c>
      <c r="T70" s="55" t="s">
        <v>146</v>
      </c>
      <c r="U70" s="26" t="s">
        <v>150</v>
      </c>
      <c r="V70" s="55" t="s">
        <v>146</v>
      </c>
      <c r="W70" s="55" t="s">
        <v>146</v>
      </c>
      <c r="X70" s="55" t="s">
        <v>146</v>
      </c>
      <c r="Y70" s="65" t="s">
        <v>227</v>
      </c>
      <c r="Z70" s="55" t="s">
        <v>146</v>
      </c>
      <c r="AA70" s="55" t="s">
        <v>146</v>
      </c>
      <c r="AB70" s="82" t="s">
        <v>174</v>
      </c>
      <c r="AC70" s="83"/>
      <c r="AD70" s="83"/>
    </row>
    <row r="71" spans="1:30" ht="40.5" customHeight="1" thickBot="1" thickTop="1">
      <c r="A71" s="42">
        <v>6</v>
      </c>
      <c r="B71" s="96"/>
      <c r="C71" s="16" t="s">
        <v>89</v>
      </c>
      <c r="D71" s="17" t="s">
        <v>60</v>
      </c>
      <c r="E71" s="47" t="s">
        <v>58</v>
      </c>
      <c r="F71" s="18">
        <v>22115.4729368</v>
      </c>
      <c r="G71" s="15">
        <v>12000</v>
      </c>
      <c r="H71" s="55" t="s">
        <v>146</v>
      </c>
      <c r="I71" s="29" t="s">
        <v>135</v>
      </c>
      <c r="J71" s="55" t="s">
        <v>146</v>
      </c>
      <c r="K71" s="55" t="s">
        <v>146</v>
      </c>
      <c r="L71" s="55" t="s">
        <v>146</v>
      </c>
      <c r="M71" s="55" t="s">
        <v>146</v>
      </c>
      <c r="N71" s="55" t="s">
        <v>146</v>
      </c>
      <c r="O71" s="29">
        <v>0</v>
      </c>
      <c r="P71" s="74"/>
      <c r="Q71" s="44"/>
      <c r="R71" s="44"/>
      <c r="S71" s="15">
        <f t="shared" si="2"/>
        <v>12000</v>
      </c>
      <c r="T71" s="55" t="s">
        <v>146</v>
      </c>
      <c r="U71" s="55" t="s">
        <v>146</v>
      </c>
      <c r="V71" s="55" t="s">
        <v>146</v>
      </c>
      <c r="W71" s="55" t="s">
        <v>146</v>
      </c>
      <c r="X71" s="55" t="s">
        <v>146</v>
      </c>
      <c r="Y71" s="55" t="s">
        <v>146</v>
      </c>
      <c r="Z71" s="55" t="s">
        <v>146</v>
      </c>
      <c r="AA71" s="55" t="s">
        <v>146</v>
      </c>
      <c r="AB71" s="55"/>
      <c r="AC71" s="55"/>
      <c r="AD71" s="55"/>
    </row>
    <row r="72" spans="1:30" ht="40.5" customHeight="1" thickBot="1" thickTop="1">
      <c r="A72" s="42">
        <v>7</v>
      </c>
      <c r="B72" s="2" t="s">
        <v>72</v>
      </c>
      <c r="C72" s="16" t="s">
        <v>91</v>
      </c>
      <c r="D72" s="17" t="s">
        <v>60</v>
      </c>
      <c r="E72" s="47" t="s">
        <v>58</v>
      </c>
      <c r="F72" s="18">
        <v>4881.99224425</v>
      </c>
      <c r="G72" s="15">
        <v>3600</v>
      </c>
      <c r="H72" s="55" t="s">
        <v>146</v>
      </c>
      <c r="I72" s="29" t="s">
        <v>135</v>
      </c>
      <c r="J72" s="55" t="s">
        <v>146</v>
      </c>
      <c r="K72" s="55" t="s">
        <v>146</v>
      </c>
      <c r="L72" s="55" t="s">
        <v>146</v>
      </c>
      <c r="M72" s="55" t="s">
        <v>146</v>
      </c>
      <c r="N72" s="55" t="s">
        <v>146</v>
      </c>
      <c r="O72" s="29">
        <v>0</v>
      </c>
      <c r="P72" s="74"/>
      <c r="Q72" s="44"/>
      <c r="R72" s="44"/>
      <c r="S72" s="15">
        <f t="shared" si="2"/>
        <v>3600</v>
      </c>
      <c r="T72" s="55" t="s">
        <v>146</v>
      </c>
      <c r="U72" s="55" t="s">
        <v>146</v>
      </c>
      <c r="V72" s="55" t="s">
        <v>146</v>
      </c>
      <c r="W72" s="55" t="s">
        <v>146</v>
      </c>
      <c r="X72" s="55" t="s">
        <v>146</v>
      </c>
      <c r="Y72" s="55" t="s">
        <v>146</v>
      </c>
      <c r="Z72" s="55" t="s">
        <v>146</v>
      </c>
      <c r="AA72" s="55" t="s">
        <v>146</v>
      </c>
      <c r="AB72" s="55"/>
      <c r="AC72" s="55"/>
      <c r="AD72" s="55"/>
    </row>
    <row r="73" spans="1:30" ht="40.5" customHeight="1" thickBot="1" thickTop="1">
      <c r="A73" s="42">
        <v>8</v>
      </c>
      <c r="B73" s="114" t="s">
        <v>145</v>
      </c>
      <c r="C73" s="16" t="s">
        <v>32</v>
      </c>
      <c r="D73" s="19" t="s">
        <v>21</v>
      </c>
      <c r="E73" s="47" t="s">
        <v>58</v>
      </c>
      <c r="F73" s="18">
        <v>24873.5318872</v>
      </c>
      <c r="G73" s="15">
        <v>31000</v>
      </c>
      <c r="H73" s="55" t="s">
        <v>146</v>
      </c>
      <c r="I73" s="29" t="s">
        <v>135</v>
      </c>
      <c r="J73" s="55" t="s">
        <v>146</v>
      </c>
      <c r="K73" s="55" t="s">
        <v>146</v>
      </c>
      <c r="L73" s="55" t="s">
        <v>146</v>
      </c>
      <c r="M73" s="55" t="s">
        <v>146</v>
      </c>
      <c r="N73" s="55" t="s">
        <v>146</v>
      </c>
      <c r="O73" s="29">
        <v>0</v>
      </c>
      <c r="P73" s="74"/>
      <c r="Q73" s="44"/>
      <c r="R73" s="44"/>
      <c r="S73" s="15">
        <f t="shared" si="2"/>
        <v>31000</v>
      </c>
      <c r="T73" s="55" t="s">
        <v>146</v>
      </c>
      <c r="U73" s="55" t="s">
        <v>146</v>
      </c>
      <c r="V73" s="55" t="s">
        <v>146</v>
      </c>
      <c r="W73" s="55" t="s">
        <v>146</v>
      </c>
      <c r="X73" s="55" t="s">
        <v>146</v>
      </c>
      <c r="Y73" s="55" t="s">
        <v>146</v>
      </c>
      <c r="Z73" s="55" t="s">
        <v>146</v>
      </c>
      <c r="AA73" s="55" t="s">
        <v>146</v>
      </c>
      <c r="AB73" s="55"/>
      <c r="AC73" s="55"/>
      <c r="AD73" s="55"/>
    </row>
    <row r="74" spans="1:30" ht="40.5" customHeight="1" thickBot="1" thickTop="1">
      <c r="A74" s="42">
        <v>9</v>
      </c>
      <c r="B74" s="96"/>
      <c r="C74" s="16" t="s">
        <v>33</v>
      </c>
      <c r="D74" s="19" t="s">
        <v>21</v>
      </c>
      <c r="E74" s="47" t="s">
        <v>58</v>
      </c>
      <c r="F74" s="18">
        <v>16771.935779</v>
      </c>
      <c r="G74" s="15">
        <v>42360</v>
      </c>
      <c r="H74" s="18">
        <v>42360</v>
      </c>
      <c r="I74" s="43" t="s">
        <v>136</v>
      </c>
      <c r="J74" s="29">
        <v>0</v>
      </c>
      <c r="K74" s="29">
        <v>0</v>
      </c>
      <c r="L74" s="29">
        <v>0</v>
      </c>
      <c r="M74" s="29">
        <v>0</v>
      </c>
      <c r="N74" s="29">
        <v>0</v>
      </c>
      <c r="O74" s="29">
        <v>0</v>
      </c>
      <c r="P74" s="74"/>
      <c r="Q74" s="44"/>
      <c r="R74" s="44"/>
      <c r="S74" s="15">
        <f t="shared" si="2"/>
        <v>42360</v>
      </c>
      <c r="T74" s="55" t="s">
        <v>146</v>
      </c>
      <c r="U74" s="55" t="s">
        <v>146</v>
      </c>
      <c r="V74" s="55" t="s">
        <v>146</v>
      </c>
      <c r="W74" s="55" t="s">
        <v>146</v>
      </c>
      <c r="X74" s="55" t="s">
        <v>146</v>
      </c>
      <c r="Y74" s="65" t="s">
        <v>227</v>
      </c>
      <c r="Z74" s="55" t="s">
        <v>146</v>
      </c>
      <c r="AA74" s="55" t="s">
        <v>146</v>
      </c>
      <c r="AB74" s="55"/>
      <c r="AC74" s="55"/>
      <c r="AD74" s="55"/>
    </row>
    <row r="75" spans="1:30" ht="40.5" customHeight="1" thickBot="1" thickTop="1">
      <c r="A75" s="42">
        <v>10</v>
      </c>
      <c r="B75" s="96"/>
      <c r="C75" s="16" t="s">
        <v>34</v>
      </c>
      <c r="D75" s="19" t="s">
        <v>21</v>
      </c>
      <c r="E75" s="47" t="s">
        <v>58</v>
      </c>
      <c r="F75" s="18">
        <v>25511.9997131</v>
      </c>
      <c r="G75" s="15">
        <v>17600</v>
      </c>
      <c r="H75" s="18">
        <v>17600</v>
      </c>
      <c r="I75" s="43" t="s">
        <v>136</v>
      </c>
      <c r="J75" s="29">
        <v>0</v>
      </c>
      <c r="K75" s="29">
        <v>0</v>
      </c>
      <c r="L75" s="29">
        <v>0</v>
      </c>
      <c r="M75" s="29">
        <v>0</v>
      </c>
      <c r="N75" s="29">
        <v>0</v>
      </c>
      <c r="O75" s="29">
        <v>0</v>
      </c>
      <c r="P75" s="74"/>
      <c r="Q75" s="44"/>
      <c r="R75" s="44"/>
      <c r="S75" s="15">
        <f t="shared" si="2"/>
        <v>17600</v>
      </c>
      <c r="T75" s="55" t="s">
        <v>146</v>
      </c>
      <c r="U75" s="55" t="s">
        <v>146</v>
      </c>
      <c r="V75" s="55" t="s">
        <v>146</v>
      </c>
      <c r="W75" s="55" t="s">
        <v>146</v>
      </c>
      <c r="X75" s="55" t="s">
        <v>146</v>
      </c>
      <c r="Y75" s="65" t="s">
        <v>227</v>
      </c>
      <c r="Z75" s="55" t="s">
        <v>146</v>
      </c>
      <c r="AA75" s="55" t="s">
        <v>146</v>
      </c>
      <c r="AB75" s="55"/>
      <c r="AC75" s="55"/>
      <c r="AD75" s="55"/>
    </row>
    <row r="76" spans="1:30" ht="40.5" customHeight="1" thickBot="1" thickTop="1">
      <c r="A76" s="42">
        <v>11</v>
      </c>
      <c r="B76" s="2" t="s">
        <v>3</v>
      </c>
      <c r="C76" s="16" t="s">
        <v>37</v>
      </c>
      <c r="D76" s="19" t="s">
        <v>21</v>
      </c>
      <c r="E76" s="47" t="s">
        <v>58</v>
      </c>
      <c r="F76" s="18">
        <v>12402.6058465</v>
      </c>
      <c r="G76" s="15">
        <v>91000</v>
      </c>
      <c r="H76" s="18">
        <v>91000</v>
      </c>
      <c r="I76" s="43" t="s">
        <v>136</v>
      </c>
      <c r="J76" s="29">
        <v>0</v>
      </c>
      <c r="K76" s="29">
        <v>0</v>
      </c>
      <c r="L76" s="29">
        <v>0</v>
      </c>
      <c r="M76" s="29">
        <v>0</v>
      </c>
      <c r="N76" s="29">
        <v>0</v>
      </c>
      <c r="O76" s="29">
        <v>0</v>
      </c>
      <c r="P76" s="74"/>
      <c r="Q76" s="44"/>
      <c r="R76" s="44"/>
      <c r="S76" s="15">
        <f t="shared" si="2"/>
        <v>91000</v>
      </c>
      <c r="T76" s="55" t="s">
        <v>146</v>
      </c>
      <c r="U76" s="55" t="s">
        <v>146</v>
      </c>
      <c r="V76" s="55" t="s">
        <v>146</v>
      </c>
      <c r="W76" s="55" t="s">
        <v>146</v>
      </c>
      <c r="X76" s="55" t="s">
        <v>146</v>
      </c>
      <c r="Y76" s="65" t="s">
        <v>227</v>
      </c>
      <c r="Z76" s="55" t="s">
        <v>146</v>
      </c>
      <c r="AA76" s="55" t="s">
        <v>146</v>
      </c>
      <c r="AB76" s="55"/>
      <c r="AC76" s="55"/>
      <c r="AD76" s="55"/>
    </row>
    <row r="77" spans="1:30" ht="40.5" customHeight="1" thickBot="1" thickTop="1">
      <c r="A77" s="42">
        <v>12</v>
      </c>
      <c r="B77" s="2" t="s">
        <v>3</v>
      </c>
      <c r="C77" s="16" t="s">
        <v>38</v>
      </c>
      <c r="D77" s="19" t="s">
        <v>21</v>
      </c>
      <c r="E77" s="47" t="s">
        <v>58</v>
      </c>
      <c r="F77" s="18">
        <v>49143.5070907</v>
      </c>
      <c r="G77" s="15">
        <v>194400</v>
      </c>
      <c r="H77" s="18">
        <v>194400</v>
      </c>
      <c r="I77" s="43" t="s">
        <v>136</v>
      </c>
      <c r="J77" s="25">
        <v>14596</v>
      </c>
      <c r="K77" s="25">
        <v>13600</v>
      </c>
      <c r="L77" s="25">
        <v>20000</v>
      </c>
      <c r="M77" s="25">
        <v>8990</v>
      </c>
      <c r="N77" s="25">
        <v>8263</v>
      </c>
      <c r="O77" s="26">
        <v>65449</v>
      </c>
      <c r="P77" s="74"/>
      <c r="Q77" s="44"/>
      <c r="R77" s="44"/>
      <c r="S77" s="15">
        <f t="shared" si="2"/>
        <v>128951</v>
      </c>
      <c r="T77" s="55" t="s">
        <v>146</v>
      </c>
      <c r="U77" s="26" t="s">
        <v>163</v>
      </c>
      <c r="V77" s="55" t="s">
        <v>146</v>
      </c>
      <c r="W77" s="55" t="s">
        <v>146</v>
      </c>
      <c r="X77" s="55" t="s">
        <v>146</v>
      </c>
      <c r="Y77" s="65" t="s">
        <v>227</v>
      </c>
      <c r="Z77" s="55" t="s">
        <v>146</v>
      </c>
      <c r="AA77" s="55" t="s">
        <v>146</v>
      </c>
      <c r="AB77" s="55"/>
      <c r="AC77" s="55"/>
      <c r="AD77" s="55"/>
    </row>
    <row r="78" spans="1:30" ht="40.5" customHeight="1" thickBot="1" thickTop="1">
      <c r="A78" s="42">
        <v>13</v>
      </c>
      <c r="B78" s="2" t="s">
        <v>73</v>
      </c>
      <c r="C78" s="16" t="s">
        <v>93</v>
      </c>
      <c r="D78" s="17" t="s">
        <v>60</v>
      </c>
      <c r="E78" s="47" t="s">
        <v>58</v>
      </c>
      <c r="F78" s="18">
        <v>8236.44616487</v>
      </c>
      <c r="G78" s="15">
        <v>15600</v>
      </c>
      <c r="H78" s="55" t="s">
        <v>146</v>
      </c>
      <c r="I78" s="29" t="s">
        <v>135</v>
      </c>
      <c r="J78" s="55" t="s">
        <v>146</v>
      </c>
      <c r="K78" s="55" t="s">
        <v>146</v>
      </c>
      <c r="L78" s="55" t="s">
        <v>146</v>
      </c>
      <c r="M78" s="55" t="s">
        <v>146</v>
      </c>
      <c r="N78" s="55" t="s">
        <v>146</v>
      </c>
      <c r="O78" s="29">
        <v>0</v>
      </c>
      <c r="P78" s="44"/>
      <c r="Q78" s="44"/>
      <c r="R78" s="44"/>
      <c r="S78" s="15">
        <f t="shared" si="2"/>
        <v>15600</v>
      </c>
      <c r="T78" s="55" t="s">
        <v>146</v>
      </c>
      <c r="U78" s="55" t="s">
        <v>146</v>
      </c>
      <c r="V78" s="55" t="s">
        <v>146</v>
      </c>
      <c r="W78" s="55" t="s">
        <v>146</v>
      </c>
      <c r="X78" s="55" t="s">
        <v>146</v>
      </c>
      <c r="Y78" s="55" t="s">
        <v>146</v>
      </c>
      <c r="Z78" s="55" t="s">
        <v>146</v>
      </c>
      <c r="AA78" s="55" t="s">
        <v>146</v>
      </c>
      <c r="AB78" s="55"/>
      <c r="AC78" s="55"/>
      <c r="AD78" s="55"/>
    </row>
    <row r="79" spans="1:30" ht="40.5" customHeight="1" thickBot="1" thickTop="1">
      <c r="A79" s="42">
        <v>14</v>
      </c>
      <c r="B79" s="2" t="s">
        <v>9</v>
      </c>
      <c r="C79" s="16" t="s">
        <v>92</v>
      </c>
      <c r="D79" s="17" t="s">
        <v>60</v>
      </c>
      <c r="E79" s="47" t="s">
        <v>58</v>
      </c>
      <c r="F79" s="18">
        <v>22067.823185</v>
      </c>
      <c r="G79" s="15">
        <v>12000</v>
      </c>
      <c r="H79" s="55" t="s">
        <v>146</v>
      </c>
      <c r="I79" s="29" t="s">
        <v>135</v>
      </c>
      <c r="J79" s="55" t="s">
        <v>146</v>
      </c>
      <c r="K79" s="55" t="s">
        <v>146</v>
      </c>
      <c r="L79" s="55" t="s">
        <v>146</v>
      </c>
      <c r="M79" s="55" t="s">
        <v>146</v>
      </c>
      <c r="N79" s="55" t="s">
        <v>146</v>
      </c>
      <c r="O79" s="29">
        <v>0</v>
      </c>
      <c r="P79" s="44"/>
      <c r="Q79" s="44"/>
      <c r="R79" s="44"/>
      <c r="S79" s="15">
        <f t="shared" si="2"/>
        <v>12000</v>
      </c>
      <c r="T79" s="55" t="s">
        <v>146</v>
      </c>
      <c r="U79" s="55" t="s">
        <v>146</v>
      </c>
      <c r="V79" s="55" t="s">
        <v>146</v>
      </c>
      <c r="W79" s="55" t="s">
        <v>146</v>
      </c>
      <c r="X79" s="55" t="s">
        <v>146</v>
      </c>
      <c r="Y79" s="55" t="s">
        <v>146</v>
      </c>
      <c r="Z79" s="55" t="s">
        <v>146</v>
      </c>
      <c r="AA79" s="55" t="s">
        <v>146</v>
      </c>
      <c r="AB79" s="55"/>
      <c r="AC79" s="55"/>
      <c r="AD79" s="55"/>
    </row>
    <row r="80" spans="1:30" ht="40.5" customHeight="1" thickBot="1" thickTop="1">
      <c r="A80" s="42">
        <v>15</v>
      </c>
      <c r="B80" s="95" t="s">
        <v>15</v>
      </c>
      <c r="C80" s="16" t="s">
        <v>44</v>
      </c>
      <c r="D80" s="19" t="s">
        <v>21</v>
      </c>
      <c r="E80" s="47" t="s">
        <v>58</v>
      </c>
      <c r="F80" s="18">
        <v>14462.8697338</v>
      </c>
      <c r="G80" s="15">
        <v>35200</v>
      </c>
      <c r="H80" s="18">
        <v>35200</v>
      </c>
      <c r="I80" s="43" t="s">
        <v>136</v>
      </c>
      <c r="J80" s="29">
        <v>0</v>
      </c>
      <c r="K80" s="29">
        <v>0</v>
      </c>
      <c r="L80" s="29">
        <v>0</v>
      </c>
      <c r="M80" s="29">
        <v>0</v>
      </c>
      <c r="N80" s="29">
        <v>0</v>
      </c>
      <c r="O80" s="29">
        <v>0</v>
      </c>
      <c r="P80" s="44"/>
      <c r="Q80" s="44"/>
      <c r="R80" s="44"/>
      <c r="S80" s="15">
        <f t="shared" si="2"/>
        <v>35200</v>
      </c>
      <c r="T80" s="55" t="s">
        <v>146</v>
      </c>
      <c r="U80" s="55" t="s">
        <v>146</v>
      </c>
      <c r="V80" s="55" t="s">
        <v>146</v>
      </c>
      <c r="W80" s="55" t="s">
        <v>146</v>
      </c>
      <c r="X80" s="55" t="s">
        <v>146</v>
      </c>
      <c r="Y80" s="65" t="s">
        <v>227</v>
      </c>
      <c r="Z80" s="55" t="s">
        <v>146</v>
      </c>
      <c r="AA80" s="55" t="s">
        <v>146</v>
      </c>
      <c r="AB80" s="55"/>
      <c r="AC80" s="55"/>
      <c r="AD80" s="55"/>
    </row>
    <row r="81" spans="1:30" ht="40.5" customHeight="1" thickBot="1" thickTop="1">
      <c r="A81" s="42">
        <v>16</v>
      </c>
      <c r="B81" s="96"/>
      <c r="C81" s="16" t="s">
        <v>45</v>
      </c>
      <c r="D81" s="19" t="s">
        <v>21</v>
      </c>
      <c r="E81" s="47" t="s">
        <v>58</v>
      </c>
      <c r="F81" s="18">
        <v>26842.3116029</v>
      </c>
      <c r="G81" s="15">
        <v>40180</v>
      </c>
      <c r="H81" s="18">
        <v>40180</v>
      </c>
      <c r="I81" s="43" t="s">
        <v>136</v>
      </c>
      <c r="J81" s="25">
        <v>351</v>
      </c>
      <c r="K81" s="29">
        <v>0</v>
      </c>
      <c r="L81" s="25">
        <v>615</v>
      </c>
      <c r="M81" s="25">
        <v>358</v>
      </c>
      <c r="N81" s="29">
        <v>0</v>
      </c>
      <c r="O81" s="26">
        <v>1324</v>
      </c>
      <c r="P81" s="44"/>
      <c r="Q81" s="44"/>
      <c r="R81" s="44"/>
      <c r="S81" s="15">
        <f t="shared" si="2"/>
        <v>38856</v>
      </c>
      <c r="T81" s="55" t="s">
        <v>146</v>
      </c>
      <c r="U81" s="55" t="s">
        <v>146</v>
      </c>
      <c r="V81" s="55" t="s">
        <v>146</v>
      </c>
      <c r="W81" s="55" t="s">
        <v>146</v>
      </c>
      <c r="X81" s="55" t="s">
        <v>146</v>
      </c>
      <c r="Y81" s="65" t="s">
        <v>227</v>
      </c>
      <c r="Z81" s="55" t="s">
        <v>146</v>
      </c>
      <c r="AA81" s="55" t="s">
        <v>146</v>
      </c>
      <c r="AB81" s="55"/>
      <c r="AC81" s="55"/>
      <c r="AD81" s="55"/>
    </row>
    <row r="82" spans="1:30" ht="40.5" customHeight="1" thickBot="1" thickTop="1">
      <c r="A82" s="42">
        <v>17</v>
      </c>
      <c r="B82" s="96"/>
      <c r="C82" s="16" t="s">
        <v>94</v>
      </c>
      <c r="D82" s="17" t="s">
        <v>60</v>
      </c>
      <c r="E82" s="47" t="s">
        <v>58</v>
      </c>
      <c r="F82" s="18">
        <v>54405.771278</v>
      </c>
      <c r="G82" s="15">
        <v>13000</v>
      </c>
      <c r="H82" s="55" t="s">
        <v>146</v>
      </c>
      <c r="I82" s="29" t="s">
        <v>135</v>
      </c>
      <c r="J82" s="55" t="s">
        <v>146</v>
      </c>
      <c r="K82" s="55" t="s">
        <v>146</v>
      </c>
      <c r="L82" s="55" t="s">
        <v>146</v>
      </c>
      <c r="M82" s="55" t="s">
        <v>146</v>
      </c>
      <c r="N82" s="55" t="s">
        <v>146</v>
      </c>
      <c r="O82" s="29">
        <v>0</v>
      </c>
      <c r="P82" s="44"/>
      <c r="Q82" s="44"/>
      <c r="R82" s="44"/>
      <c r="S82" s="15">
        <f t="shared" si="2"/>
        <v>13000</v>
      </c>
      <c r="T82" s="55" t="s">
        <v>146</v>
      </c>
      <c r="U82" s="55" t="s">
        <v>146</v>
      </c>
      <c r="V82" s="55" t="s">
        <v>146</v>
      </c>
      <c r="W82" s="55" t="s">
        <v>146</v>
      </c>
      <c r="X82" s="55" t="s">
        <v>146</v>
      </c>
      <c r="Y82" s="55" t="s">
        <v>146</v>
      </c>
      <c r="Z82" s="55" t="s">
        <v>146</v>
      </c>
      <c r="AA82" s="55" t="s">
        <v>146</v>
      </c>
      <c r="AB82" s="55"/>
      <c r="AC82" s="55"/>
      <c r="AD82" s="55"/>
    </row>
    <row r="83" spans="1:30" ht="40.5" customHeight="1" thickBot="1" thickTop="1">
      <c r="A83" s="42">
        <v>18</v>
      </c>
      <c r="B83" s="95" t="s">
        <v>4</v>
      </c>
      <c r="C83" s="16" t="s">
        <v>49</v>
      </c>
      <c r="D83" s="19" t="s">
        <v>21</v>
      </c>
      <c r="E83" s="47" t="s">
        <v>58</v>
      </c>
      <c r="F83" s="18">
        <v>63495.6710297</v>
      </c>
      <c r="G83" s="15">
        <v>80000</v>
      </c>
      <c r="H83" s="18">
        <v>80000</v>
      </c>
      <c r="I83" s="43" t="s">
        <v>136</v>
      </c>
      <c r="J83" s="29">
        <v>0</v>
      </c>
      <c r="K83" s="29">
        <v>0</v>
      </c>
      <c r="L83" s="29">
        <v>0</v>
      </c>
      <c r="M83" s="29">
        <v>0</v>
      </c>
      <c r="N83" s="29">
        <v>0</v>
      </c>
      <c r="O83" s="29">
        <v>0</v>
      </c>
      <c r="P83" s="44"/>
      <c r="Q83" s="44"/>
      <c r="R83" s="44"/>
      <c r="S83" s="15">
        <f t="shared" si="2"/>
        <v>80000</v>
      </c>
      <c r="T83" s="55" t="s">
        <v>146</v>
      </c>
      <c r="U83" s="55" t="s">
        <v>146</v>
      </c>
      <c r="V83" s="55" t="s">
        <v>146</v>
      </c>
      <c r="W83" s="55" t="s">
        <v>146</v>
      </c>
      <c r="X83" s="55" t="s">
        <v>146</v>
      </c>
      <c r="Y83" s="65" t="s">
        <v>227</v>
      </c>
      <c r="Z83" s="55" t="s">
        <v>146</v>
      </c>
      <c r="AA83" s="55" t="s">
        <v>146</v>
      </c>
      <c r="AB83" s="55"/>
      <c r="AC83" s="55"/>
      <c r="AD83" s="55"/>
    </row>
    <row r="84" spans="1:30" ht="40.5" customHeight="1" thickBot="1" thickTop="1">
      <c r="A84" s="42">
        <v>19</v>
      </c>
      <c r="B84" s="96"/>
      <c r="C84" s="16" t="s">
        <v>50</v>
      </c>
      <c r="D84" s="19" t="s">
        <v>21</v>
      </c>
      <c r="E84" s="47" t="s">
        <v>58</v>
      </c>
      <c r="F84" s="18">
        <v>21031.3047131</v>
      </c>
      <c r="G84" s="15">
        <v>85000</v>
      </c>
      <c r="H84" s="18">
        <v>85000</v>
      </c>
      <c r="I84" s="43" t="s">
        <v>136</v>
      </c>
      <c r="J84" s="25">
        <v>70</v>
      </c>
      <c r="K84" s="25">
        <v>2234</v>
      </c>
      <c r="L84" s="25">
        <v>1500</v>
      </c>
      <c r="M84" s="25">
        <v>2811</v>
      </c>
      <c r="N84" s="25">
        <v>1742</v>
      </c>
      <c r="O84" s="26">
        <v>8357</v>
      </c>
      <c r="P84" s="74"/>
      <c r="Q84" s="44"/>
      <c r="R84" s="44"/>
      <c r="S84" s="15">
        <f t="shared" si="2"/>
        <v>76643</v>
      </c>
      <c r="T84" s="55" t="s">
        <v>146</v>
      </c>
      <c r="U84" s="26" t="s">
        <v>150</v>
      </c>
      <c r="V84" s="55" t="s">
        <v>146</v>
      </c>
      <c r="W84" s="55" t="s">
        <v>146</v>
      </c>
      <c r="X84" s="55" t="s">
        <v>146</v>
      </c>
      <c r="Y84" s="65" t="s">
        <v>227</v>
      </c>
      <c r="Z84" s="55" t="s">
        <v>146</v>
      </c>
      <c r="AA84" s="55" t="s">
        <v>146</v>
      </c>
      <c r="AB84" s="55"/>
      <c r="AC84" s="55"/>
      <c r="AD84" s="55"/>
    </row>
    <row r="85" spans="1:30" ht="40.5" customHeight="1" thickBot="1" thickTop="1">
      <c r="A85" s="42">
        <v>20</v>
      </c>
      <c r="B85" s="96"/>
      <c r="C85" s="16" t="s">
        <v>51</v>
      </c>
      <c r="D85" s="19" t="s">
        <v>21</v>
      </c>
      <c r="E85" s="47" t="s">
        <v>58</v>
      </c>
      <c r="F85" s="18">
        <v>9616.69563028</v>
      </c>
      <c r="G85" s="15">
        <v>5800</v>
      </c>
      <c r="H85" s="18">
        <v>15100</v>
      </c>
      <c r="I85" s="43" t="s">
        <v>136</v>
      </c>
      <c r="J85" s="29">
        <v>0</v>
      </c>
      <c r="K85" s="29">
        <v>0</v>
      </c>
      <c r="L85" s="25">
        <v>119</v>
      </c>
      <c r="M85" s="29">
        <v>0</v>
      </c>
      <c r="N85" s="29">
        <v>0</v>
      </c>
      <c r="O85" s="26">
        <v>119</v>
      </c>
      <c r="P85" s="44"/>
      <c r="Q85" s="44"/>
      <c r="R85" s="44"/>
      <c r="S85" s="15">
        <f t="shared" si="2"/>
        <v>5681</v>
      </c>
      <c r="T85" s="55" t="s">
        <v>146</v>
      </c>
      <c r="U85" s="55" t="s">
        <v>146</v>
      </c>
      <c r="V85" s="55" t="s">
        <v>146</v>
      </c>
      <c r="W85" s="55" t="s">
        <v>146</v>
      </c>
      <c r="X85" s="55" t="s">
        <v>146</v>
      </c>
      <c r="Y85" s="65" t="s">
        <v>227</v>
      </c>
      <c r="Z85" s="55" t="s">
        <v>146</v>
      </c>
      <c r="AA85" s="55" t="s">
        <v>146</v>
      </c>
      <c r="AB85" s="55"/>
      <c r="AC85" s="55"/>
      <c r="AD85" s="55"/>
    </row>
    <row r="86" spans="1:30" ht="40.5" customHeight="1" thickBot="1" thickTop="1">
      <c r="A86" s="42">
        <v>21</v>
      </c>
      <c r="B86" s="96"/>
      <c r="C86" s="16" t="s">
        <v>52</v>
      </c>
      <c r="D86" s="19" t="s">
        <v>21</v>
      </c>
      <c r="E86" s="47" t="s">
        <v>58</v>
      </c>
      <c r="F86" s="18">
        <v>26600</v>
      </c>
      <c r="G86" s="15">
        <v>14700</v>
      </c>
      <c r="H86" s="18">
        <v>40000</v>
      </c>
      <c r="I86" s="43" t="s">
        <v>136</v>
      </c>
      <c r="J86" s="29">
        <v>0</v>
      </c>
      <c r="K86" s="29">
        <v>0</v>
      </c>
      <c r="L86" s="29">
        <v>0</v>
      </c>
      <c r="M86" s="25">
        <v>231</v>
      </c>
      <c r="N86" s="25">
        <v>307</v>
      </c>
      <c r="O86" s="26">
        <v>538</v>
      </c>
      <c r="P86" s="77" t="s">
        <v>237</v>
      </c>
      <c r="Q86" s="78"/>
      <c r="R86" s="79"/>
      <c r="S86" s="15">
        <f t="shared" si="2"/>
        <v>14162</v>
      </c>
      <c r="T86" s="55" t="s">
        <v>146</v>
      </c>
      <c r="U86" s="55" t="s">
        <v>146</v>
      </c>
      <c r="V86" s="55" t="s">
        <v>146</v>
      </c>
      <c r="W86" s="76" t="s">
        <v>234</v>
      </c>
      <c r="X86" s="55" t="s">
        <v>146</v>
      </c>
      <c r="Y86" s="65" t="s">
        <v>227</v>
      </c>
      <c r="Z86" s="55" t="s">
        <v>146</v>
      </c>
      <c r="AA86" s="55" t="s">
        <v>146</v>
      </c>
      <c r="AB86" s="55"/>
      <c r="AC86" s="55"/>
      <c r="AD86" s="55"/>
    </row>
    <row r="87" spans="1:30" ht="40.5" customHeight="1" thickBot="1" thickTop="1">
      <c r="A87" s="42">
        <v>22</v>
      </c>
      <c r="B87" s="96"/>
      <c r="C87" s="16" t="s">
        <v>95</v>
      </c>
      <c r="D87" s="17" t="s">
        <v>60</v>
      </c>
      <c r="E87" s="47" t="s">
        <v>58</v>
      </c>
      <c r="F87" s="18">
        <v>14200</v>
      </c>
      <c r="G87" s="15">
        <v>25000</v>
      </c>
      <c r="H87" s="55" t="s">
        <v>146</v>
      </c>
      <c r="I87" s="29" t="s">
        <v>135</v>
      </c>
      <c r="J87" s="55" t="s">
        <v>146</v>
      </c>
      <c r="K87" s="55" t="s">
        <v>146</v>
      </c>
      <c r="L87" s="55" t="s">
        <v>146</v>
      </c>
      <c r="M87" s="55" t="s">
        <v>146</v>
      </c>
      <c r="N87" s="55" t="s">
        <v>146</v>
      </c>
      <c r="O87" s="29">
        <v>0</v>
      </c>
      <c r="P87" s="44"/>
      <c r="Q87" s="44"/>
      <c r="R87" s="44"/>
      <c r="S87" s="15">
        <f t="shared" si="2"/>
        <v>25000</v>
      </c>
      <c r="T87" s="55" t="s">
        <v>146</v>
      </c>
      <c r="U87" s="55" t="s">
        <v>146</v>
      </c>
      <c r="V87" s="55" t="s">
        <v>146</v>
      </c>
      <c r="W87" s="55" t="s">
        <v>146</v>
      </c>
      <c r="X87" s="55" t="s">
        <v>146</v>
      </c>
      <c r="Y87" s="55" t="s">
        <v>146</v>
      </c>
      <c r="Z87" s="55" t="s">
        <v>146</v>
      </c>
      <c r="AA87" s="55" t="s">
        <v>146</v>
      </c>
      <c r="AB87" s="55"/>
      <c r="AC87" s="55"/>
      <c r="AD87" s="55"/>
    </row>
    <row r="88" spans="1:30" ht="40.5" customHeight="1" thickBot="1" thickTop="1">
      <c r="A88" s="42">
        <v>23</v>
      </c>
      <c r="B88" s="96"/>
      <c r="C88" s="16" t="s">
        <v>96</v>
      </c>
      <c r="D88" s="17" t="s">
        <v>60</v>
      </c>
      <c r="E88" s="47" t="s">
        <v>58</v>
      </c>
      <c r="F88" s="18">
        <v>10667.8803008</v>
      </c>
      <c r="G88" s="15">
        <v>20000</v>
      </c>
      <c r="H88" s="55" t="s">
        <v>146</v>
      </c>
      <c r="I88" s="29" t="s">
        <v>135</v>
      </c>
      <c r="J88" s="55" t="s">
        <v>146</v>
      </c>
      <c r="K88" s="55" t="s">
        <v>146</v>
      </c>
      <c r="L88" s="55" t="s">
        <v>146</v>
      </c>
      <c r="M88" s="55" t="s">
        <v>146</v>
      </c>
      <c r="N88" s="55" t="s">
        <v>146</v>
      </c>
      <c r="O88" s="29">
        <v>0</v>
      </c>
      <c r="P88" s="44"/>
      <c r="Q88" s="44"/>
      <c r="R88" s="44"/>
      <c r="S88" s="15">
        <f t="shared" si="2"/>
        <v>20000</v>
      </c>
      <c r="T88" s="55" t="s">
        <v>146</v>
      </c>
      <c r="U88" s="55" t="s">
        <v>146</v>
      </c>
      <c r="V88" s="55" t="s">
        <v>146</v>
      </c>
      <c r="W88" s="55" t="s">
        <v>146</v>
      </c>
      <c r="X88" s="55" t="s">
        <v>146</v>
      </c>
      <c r="Y88" s="55" t="s">
        <v>146</v>
      </c>
      <c r="Z88" s="55" t="s">
        <v>146</v>
      </c>
      <c r="AA88" s="55" t="s">
        <v>146</v>
      </c>
      <c r="AB88" s="55"/>
      <c r="AC88" s="55"/>
      <c r="AD88" s="55"/>
    </row>
    <row r="89" spans="1:30" ht="43.5" customHeight="1" thickBot="1" thickTop="1">
      <c r="A89" s="91" t="s">
        <v>138</v>
      </c>
      <c r="B89" s="92"/>
      <c r="C89" s="92"/>
      <c r="D89" s="92"/>
      <c r="E89" s="92"/>
      <c r="F89" s="92"/>
      <c r="G89" s="37">
        <f>SUM(G68:G88)</f>
        <v>796740</v>
      </c>
      <c r="H89" s="18">
        <f>SUM(H68:H88)</f>
        <v>687840</v>
      </c>
      <c r="I89" s="80"/>
      <c r="J89" s="81"/>
      <c r="K89" s="81"/>
      <c r="L89" s="81"/>
      <c r="M89" s="81"/>
      <c r="N89" s="81"/>
      <c r="O89" s="37">
        <v>77580</v>
      </c>
      <c r="P89" s="63"/>
      <c r="Q89" s="64"/>
      <c r="R89" s="64"/>
      <c r="S89" s="37">
        <f>SUM(S68:S88)</f>
        <v>719160</v>
      </c>
      <c r="T89" s="81"/>
      <c r="U89" s="81"/>
      <c r="V89" s="81"/>
      <c r="W89" s="81"/>
      <c r="X89" s="81"/>
      <c r="Y89" s="81"/>
      <c r="Z89" s="81"/>
      <c r="AA89" s="81"/>
      <c r="AB89" s="81"/>
      <c r="AC89" s="81"/>
      <c r="AD89" s="81"/>
    </row>
    <row r="90" ht="43.5" customHeight="1" thickTop="1"/>
    <row r="91" ht="43.5" customHeight="1" thickBot="1"/>
    <row r="92" spans="2:9" ht="43.5" customHeight="1" thickBot="1" thickTop="1">
      <c r="B92" s="101" t="s">
        <v>180</v>
      </c>
      <c r="C92" s="102"/>
      <c r="D92" s="103" t="s">
        <v>185</v>
      </c>
      <c r="E92" s="104"/>
      <c r="F92" s="115" t="s">
        <v>186</v>
      </c>
      <c r="G92" s="116"/>
      <c r="H92" s="103" t="s">
        <v>187</v>
      </c>
      <c r="I92" s="104"/>
    </row>
    <row r="93" spans="2:9" ht="43.5" customHeight="1" thickBot="1" thickTop="1">
      <c r="B93" s="105" t="s">
        <v>176</v>
      </c>
      <c r="C93" s="106"/>
      <c r="D93" s="87">
        <v>6885512.340484801</v>
      </c>
      <c r="E93" s="88"/>
      <c r="F93" s="89">
        <v>465214</v>
      </c>
      <c r="G93" s="90"/>
      <c r="H93" s="85">
        <v>6420298.340484801</v>
      </c>
      <c r="I93" s="86"/>
    </row>
    <row r="94" spans="2:9" ht="43.5" customHeight="1" thickBot="1" thickTop="1">
      <c r="B94" s="107" t="s">
        <v>55</v>
      </c>
      <c r="C94" s="98"/>
      <c r="D94" s="87">
        <v>1285153.5035144</v>
      </c>
      <c r="E94" s="88"/>
      <c r="F94" s="89">
        <v>20834</v>
      </c>
      <c r="G94" s="90"/>
      <c r="H94" s="85">
        <v>1232284.5035144</v>
      </c>
      <c r="I94" s="86"/>
    </row>
    <row r="95" spans="2:9" ht="43.5" customHeight="1" thickBot="1" thickTop="1">
      <c r="B95" s="97" t="s">
        <v>177</v>
      </c>
      <c r="C95" s="98"/>
      <c r="D95" s="87">
        <v>2127870.5035143998</v>
      </c>
      <c r="E95" s="88"/>
      <c r="F95" s="89">
        <v>38719</v>
      </c>
      <c r="G95" s="90"/>
      <c r="H95" s="85">
        <v>2057116.5035144</v>
      </c>
      <c r="I95" s="86"/>
    </row>
    <row r="96" spans="2:9" ht="43.5" customHeight="1" thickBot="1" thickTop="1">
      <c r="B96" s="99" t="s">
        <v>178</v>
      </c>
      <c r="C96" s="98"/>
      <c r="D96" s="87">
        <v>4136617.0070287995</v>
      </c>
      <c r="E96" s="88"/>
      <c r="F96" s="89">
        <v>69639</v>
      </c>
      <c r="G96" s="90"/>
      <c r="H96" s="85">
        <v>4002908.0070288</v>
      </c>
      <c r="I96" s="86"/>
    </row>
    <row r="97" spans="2:9" ht="31.5" thickBot="1" thickTop="1">
      <c r="B97" s="100" t="s">
        <v>58</v>
      </c>
      <c r="C97" s="98"/>
      <c r="D97" s="87">
        <v>796740</v>
      </c>
      <c r="E97" s="88"/>
      <c r="F97" s="89">
        <v>77580</v>
      </c>
      <c r="G97" s="90"/>
      <c r="H97" s="85">
        <v>719160</v>
      </c>
      <c r="I97" s="86"/>
    </row>
    <row r="98" ht="13.5" thickTop="1"/>
    <row r="105" ht="21.75" customHeight="1"/>
    <row r="106" ht="21.75" customHeight="1"/>
  </sheetData>
  <sheetProtection/>
  <mergeCells count="99">
    <mergeCell ref="B59:B62"/>
    <mergeCell ref="P60:R60"/>
    <mergeCell ref="P61:R61"/>
    <mergeCell ref="P23:R23"/>
    <mergeCell ref="B11:B12"/>
    <mergeCell ref="P11:R11"/>
    <mergeCell ref="B25:B26"/>
    <mergeCell ref="P25:R25"/>
    <mergeCell ref="B30:B32"/>
    <mergeCell ref="P15:Q15"/>
    <mergeCell ref="Z1:Z2"/>
    <mergeCell ref="AA1:AA2"/>
    <mergeCell ref="AB1:AD2"/>
    <mergeCell ref="T1:T2"/>
    <mergeCell ref="B48:B50"/>
    <mergeCell ref="P49:R49"/>
    <mergeCell ref="P5:R5"/>
    <mergeCell ref="AB6:AD6"/>
    <mergeCell ref="AB25:AD25"/>
    <mergeCell ref="AB23:AD23"/>
    <mergeCell ref="AB70:AD70"/>
    <mergeCell ref="U1:U2"/>
    <mergeCell ref="V1:V2"/>
    <mergeCell ref="W1:W2"/>
    <mergeCell ref="X1:X2"/>
    <mergeCell ref="Y1:Y2"/>
    <mergeCell ref="S1:S2"/>
    <mergeCell ref="B4:B8"/>
    <mergeCell ref="P7:R7"/>
    <mergeCell ref="B9:B10"/>
    <mergeCell ref="E1:E2"/>
    <mergeCell ref="AB12:AD12"/>
    <mergeCell ref="P9:R9"/>
    <mergeCell ref="J1:N1"/>
    <mergeCell ref="P6:R6"/>
    <mergeCell ref="H1:H2"/>
    <mergeCell ref="B83:B88"/>
    <mergeCell ref="B68:B71"/>
    <mergeCell ref="B52:B53"/>
    <mergeCell ref="P16:R16"/>
    <mergeCell ref="P17:R17"/>
    <mergeCell ref="O1:O2"/>
    <mergeCell ref="A24:F24"/>
    <mergeCell ref="P1:R2"/>
    <mergeCell ref="B13:B14"/>
    <mergeCell ref="I1:I2"/>
    <mergeCell ref="B36:B37"/>
    <mergeCell ref="B73:B75"/>
    <mergeCell ref="I57:N57"/>
    <mergeCell ref="F92:G92"/>
    <mergeCell ref="A1:A2"/>
    <mergeCell ref="B1:B2"/>
    <mergeCell ref="C1:C2"/>
    <mergeCell ref="D1:D2"/>
    <mergeCell ref="F1:F2"/>
    <mergeCell ref="G1:G2"/>
    <mergeCell ref="D93:E93"/>
    <mergeCell ref="D94:E94"/>
    <mergeCell ref="D95:E95"/>
    <mergeCell ref="I24:N24"/>
    <mergeCell ref="B93:C93"/>
    <mergeCell ref="B94:C94"/>
    <mergeCell ref="A46:F46"/>
    <mergeCell ref="I46:N46"/>
    <mergeCell ref="A57:F57"/>
    <mergeCell ref="H92:I92"/>
    <mergeCell ref="A65:F65"/>
    <mergeCell ref="I65:N65"/>
    <mergeCell ref="H97:I97"/>
    <mergeCell ref="F94:G94"/>
    <mergeCell ref="F95:G95"/>
    <mergeCell ref="F93:G93"/>
    <mergeCell ref="B80:B82"/>
    <mergeCell ref="F97:G97"/>
    <mergeCell ref="B95:C95"/>
    <mergeCell ref="B96:C96"/>
    <mergeCell ref="H96:I96"/>
    <mergeCell ref="D96:E96"/>
    <mergeCell ref="T89:AD89"/>
    <mergeCell ref="D97:E97"/>
    <mergeCell ref="F96:G96"/>
    <mergeCell ref="A89:F89"/>
    <mergeCell ref="I89:N89"/>
    <mergeCell ref="B97:C97"/>
    <mergeCell ref="B92:C92"/>
    <mergeCell ref="D92:E92"/>
    <mergeCell ref="AB60:AD60"/>
    <mergeCell ref="AB61:AD61"/>
    <mergeCell ref="P86:R86"/>
    <mergeCell ref="H93:I93"/>
    <mergeCell ref="H94:I94"/>
    <mergeCell ref="H95:I95"/>
    <mergeCell ref="P22:R22"/>
    <mergeCell ref="P40:R40"/>
    <mergeCell ref="P48:R48"/>
    <mergeCell ref="P50:R50"/>
    <mergeCell ref="P51:R51"/>
    <mergeCell ref="P55:R55"/>
    <mergeCell ref="P24:R24"/>
  </mergeCells>
  <printOptions/>
  <pageMargins left="0.5905511811023623" right="0.35433070866141736" top="0.6692913385826772" bottom="0.5905511811023623" header="0.5118110236220472" footer="0.5118110236220472"/>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dimension ref="A1:H53"/>
  <sheetViews>
    <sheetView zoomScalePageLayoutView="0" workbookViewId="0" topLeftCell="A19">
      <selection activeCell="K3" sqref="K3"/>
    </sheetView>
  </sheetViews>
  <sheetFormatPr defaultColWidth="9.140625" defaultRowHeight="12.75"/>
  <cols>
    <col min="1" max="2" width="24.421875" style="0" customWidth="1"/>
    <col min="3" max="4" width="14.7109375" style="0" customWidth="1"/>
    <col min="5" max="5" width="18.140625" style="0" customWidth="1"/>
    <col min="6" max="6" width="14.7109375" style="0" customWidth="1"/>
    <col min="7" max="7" width="13.7109375" style="0" customWidth="1"/>
    <col min="8" max="8" width="17.140625" style="0" customWidth="1"/>
  </cols>
  <sheetData>
    <row r="1" spans="1:8" ht="42" customHeight="1" thickBot="1" thickTop="1">
      <c r="A1" s="186" t="s">
        <v>189</v>
      </c>
      <c r="B1" s="187"/>
      <c r="C1" s="187"/>
      <c r="D1" s="187"/>
      <c r="E1" s="187"/>
      <c r="F1" s="187"/>
      <c r="G1" s="187"/>
      <c r="H1" s="188"/>
    </row>
    <row r="2" spans="1:8" ht="31.5" customHeight="1" thickBot="1" thickTop="1">
      <c r="A2" s="183" t="s">
        <v>180</v>
      </c>
      <c r="B2" s="152"/>
      <c r="C2" s="60" t="s">
        <v>181</v>
      </c>
      <c r="D2" s="60" t="s">
        <v>183</v>
      </c>
      <c r="E2" s="60" t="s">
        <v>184</v>
      </c>
      <c r="F2" s="60" t="s">
        <v>188</v>
      </c>
      <c r="G2" s="181" t="s">
        <v>182</v>
      </c>
      <c r="H2" s="184"/>
    </row>
    <row r="3" spans="1:8" ht="27.75" customHeight="1" thickBot="1" thickTop="1">
      <c r="A3" s="105" t="s">
        <v>176</v>
      </c>
      <c r="B3" s="177"/>
      <c r="C3" s="49">
        <v>21</v>
      </c>
      <c r="D3" s="49">
        <v>5</v>
      </c>
      <c r="E3" s="49">
        <v>7</v>
      </c>
      <c r="F3" s="58">
        <f>(E3-D3)</f>
        <v>2</v>
      </c>
      <c r="G3" s="180"/>
      <c r="H3" s="185"/>
    </row>
    <row r="4" spans="1:8" ht="27.75" customHeight="1" thickBot="1" thickTop="1">
      <c r="A4" s="107" t="s">
        <v>55</v>
      </c>
      <c r="B4" s="177"/>
      <c r="C4" s="49">
        <v>21</v>
      </c>
      <c r="D4" s="49">
        <v>8</v>
      </c>
      <c r="E4" s="49">
        <v>7</v>
      </c>
      <c r="F4" s="57">
        <f>(E4-D4)</f>
        <v>-1</v>
      </c>
      <c r="G4" s="180"/>
      <c r="H4" s="159"/>
    </row>
    <row r="5" spans="1:8" ht="27.75" customHeight="1" thickBot="1" thickTop="1">
      <c r="A5" s="97" t="s">
        <v>177</v>
      </c>
      <c r="B5" s="177"/>
      <c r="C5" s="49">
        <v>10</v>
      </c>
      <c r="D5" s="49">
        <v>4</v>
      </c>
      <c r="E5" s="49">
        <v>5</v>
      </c>
      <c r="F5" s="59">
        <f>(E5-D5)</f>
        <v>1</v>
      </c>
      <c r="G5" s="180"/>
      <c r="H5" s="159"/>
    </row>
    <row r="6" spans="1:8" ht="27.75" customHeight="1" thickBot="1" thickTop="1">
      <c r="A6" s="99" t="s">
        <v>178</v>
      </c>
      <c r="B6" s="177"/>
      <c r="C6" s="49">
        <v>7</v>
      </c>
      <c r="D6" s="49">
        <v>5</v>
      </c>
      <c r="E6" s="49">
        <v>2</v>
      </c>
      <c r="F6" s="57">
        <f>(E6-D6)</f>
        <v>-3</v>
      </c>
      <c r="G6" s="180"/>
      <c r="H6" s="159"/>
    </row>
    <row r="7" spans="1:8" ht="27.75" customHeight="1" thickBot="1" thickTop="1">
      <c r="A7" s="100" t="s">
        <v>58</v>
      </c>
      <c r="B7" s="177"/>
      <c r="C7" s="49">
        <v>23</v>
      </c>
      <c r="D7" s="49">
        <v>15</v>
      </c>
      <c r="E7" s="49">
        <v>11</v>
      </c>
      <c r="F7" s="57">
        <f>(E7-D7)</f>
        <v>-4</v>
      </c>
      <c r="G7" s="180"/>
      <c r="H7" s="159"/>
    </row>
    <row r="8" spans="1:8" ht="38.25" customHeight="1" thickBot="1" thickTop="1">
      <c r="A8" s="153" t="s">
        <v>213</v>
      </c>
      <c r="B8" s="154"/>
      <c r="C8" s="154"/>
      <c r="D8" s="154"/>
      <c r="E8" s="154"/>
      <c r="F8" s="154"/>
      <c r="G8" s="154"/>
      <c r="H8" s="155"/>
    </row>
    <row r="9" spans="1:8" ht="43.5" customHeight="1" thickBot="1" thickTop="1">
      <c r="A9" s="186" t="s">
        <v>190</v>
      </c>
      <c r="B9" s="187"/>
      <c r="C9" s="187"/>
      <c r="D9" s="187"/>
      <c r="E9" s="187"/>
      <c r="F9" s="187"/>
      <c r="G9" s="187"/>
      <c r="H9" s="188"/>
    </row>
    <row r="10" spans="1:8" ht="42" customHeight="1" thickBot="1" thickTop="1">
      <c r="A10" s="101" t="s">
        <v>180</v>
      </c>
      <c r="B10" s="175"/>
      <c r="C10" s="181" t="s">
        <v>185</v>
      </c>
      <c r="D10" s="182"/>
      <c r="E10" s="67" t="s">
        <v>214</v>
      </c>
      <c r="F10" s="71" t="s">
        <v>215</v>
      </c>
      <c r="G10" s="181" t="s">
        <v>187</v>
      </c>
      <c r="H10" s="182"/>
    </row>
    <row r="11" spans="1:8" ht="27.75" customHeight="1" thickBot="1" thickTop="1">
      <c r="A11" s="105" t="s">
        <v>176</v>
      </c>
      <c r="B11" s="175"/>
      <c r="C11" s="87">
        <v>6885512.340484801</v>
      </c>
      <c r="D11" s="88"/>
      <c r="E11" s="69">
        <v>465214</v>
      </c>
      <c r="F11" s="70">
        <f>(E11/C11)</f>
        <v>0.06756418070223731</v>
      </c>
      <c r="G11" s="85">
        <v>6420298.340484801</v>
      </c>
      <c r="H11" s="86"/>
    </row>
    <row r="12" spans="1:8" ht="27.75" customHeight="1" thickBot="1" thickTop="1">
      <c r="A12" s="107" t="s">
        <v>55</v>
      </c>
      <c r="B12" s="175"/>
      <c r="C12" s="87">
        <v>1285153.5035144</v>
      </c>
      <c r="D12" s="88"/>
      <c r="E12" s="69">
        <v>20834</v>
      </c>
      <c r="F12" s="70">
        <f>(E12/C12)</f>
        <v>0.016211293003541627</v>
      </c>
      <c r="G12" s="85">
        <v>1232284.5035144</v>
      </c>
      <c r="H12" s="86"/>
    </row>
    <row r="13" spans="1:8" ht="27.75" customHeight="1" thickBot="1" thickTop="1">
      <c r="A13" s="97" t="s">
        <v>177</v>
      </c>
      <c r="B13" s="175"/>
      <c r="C13" s="87">
        <v>2127870.5035143998</v>
      </c>
      <c r="D13" s="88"/>
      <c r="E13" s="69">
        <v>38719</v>
      </c>
      <c r="F13" s="70">
        <f>(E13/C13)</f>
        <v>0.018196126096983598</v>
      </c>
      <c r="G13" s="85">
        <v>2057116.5035144</v>
      </c>
      <c r="H13" s="86"/>
    </row>
    <row r="14" spans="1:8" ht="27.75" customHeight="1" thickBot="1" thickTop="1">
      <c r="A14" s="99" t="s">
        <v>178</v>
      </c>
      <c r="B14" s="175"/>
      <c r="C14" s="87">
        <v>4136617.0070287995</v>
      </c>
      <c r="D14" s="88"/>
      <c r="E14" s="69">
        <v>69639</v>
      </c>
      <c r="F14" s="70">
        <f>(E14/C14)</f>
        <v>0.016834770993222666</v>
      </c>
      <c r="G14" s="85">
        <v>4002908.0070288</v>
      </c>
      <c r="H14" s="86"/>
    </row>
    <row r="15" spans="1:8" ht="27.75" customHeight="1" thickBot="1" thickTop="1">
      <c r="A15" s="100" t="s">
        <v>58</v>
      </c>
      <c r="B15" s="175"/>
      <c r="C15" s="87">
        <v>796740</v>
      </c>
      <c r="D15" s="88"/>
      <c r="E15" s="69">
        <v>77580</v>
      </c>
      <c r="F15" s="70">
        <f>(E15/C15)</f>
        <v>0.09737179004443106</v>
      </c>
      <c r="G15" s="85">
        <v>719160</v>
      </c>
      <c r="H15" s="86"/>
    </row>
    <row r="16" spans="1:8" ht="89.25" customHeight="1" thickBot="1" thickTop="1">
      <c r="A16" s="153" t="s">
        <v>217</v>
      </c>
      <c r="B16" s="154"/>
      <c r="C16" s="154"/>
      <c r="D16" s="154"/>
      <c r="E16" s="154"/>
      <c r="F16" s="154"/>
      <c r="G16" s="154"/>
      <c r="H16" s="155"/>
    </row>
    <row r="17" spans="1:8" ht="45.75" customHeight="1" thickBot="1" thickTop="1">
      <c r="A17" s="186" t="s">
        <v>191</v>
      </c>
      <c r="B17" s="187"/>
      <c r="C17" s="187"/>
      <c r="D17" s="187"/>
      <c r="E17" s="187"/>
      <c r="F17" s="187"/>
      <c r="G17" s="187"/>
      <c r="H17" s="188"/>
    </row>
    <row r="18" spans="1:8" ht="48.75" customHeight="1" thickBot="1" thickTop="1">
      <c r="A18" s="101" t="s">
        <v>180</v>
      </c>
      <c r="B18" s="177"/>
      <c r="C18" s="189" t="s">
        <v>225</v>
      </c>
      <c r="D18" s="159"/>
      <c r="E18" s="189" t="s">
        <v>226</v>
      </c>
      <c r="F18" s="177"/>
      <c r="G18" s="190" t="s">
        <v>182</v>
      </c>
      <c r="H18" s="184"/>
    </row>
    <row r="19" spans="1:8" ht="28.5" customHeight="1" thickBot="1" thickTop="1">
      <c r="A19" s="105" t="s">
        <v>176</v>
      </c>
      <c r="B19" s="177"/>
      <c r="C19" s="176">
        <v>11</v>
      </c>
      <c r="D19" s="159"/>
      <c r="E19" s="196">
        <v>1</v>
      </c>
      <c r="F19" s="177"/>
      <c r="G19" s="178"/>
      <c r="H19" s="179"/>
    </row>
    <row r="20" spans="1:8" ht="28.5" customHeight="1" thickBot="1" thickTop="1">
      <c r="A20" s="107" t="s">
        <v>55</v>
      </c>
      <c r="B20" s="177"/>
      <c r="C20" s="176">
        <v>7</v>
      </c>
      <c r="D20" s="159"/>
      <c r="E20" s="194">
        <v>0</v>
      </c>
      <c r="F20" s="177"/>
      <c r="G20" s="178"/>
      <c r="H20" s="179"/>
    </row>
    <row r="21" spans="1:8" ht="28.5" customHeight="1" thickBot="1" thickTop="1">
      <c r="A21" s="97" t="s">
        <v>177</v>
      </c>
      <c r="B21" s="177"/>
      <c r="C21" s="176">
        <v>3</v>
      </c>
      <c r="D21" s="159"/>
      <c r="E21" s="194">
        <v>0</v>
      </c>
      <c r="F21" s="177"/>
      <c r="G21" s="178"/>
      <c r="H21" s="179"/>
    </row>
    <row r="22" spans="1:8" ht="28.5" customHeight="1" thickBot="1" thickTop="1">
      <c r="A22" s="99" t="s">
        <v>178</v>
      </c>
      <c r="B22" s="177"/>
      <c r="C22" s="176">
        <v>1</v>
      </c>
      <c r="D22" s="159"/>
      <c r="E22" s="194">
        <v>0</v>
      </c>
      <c r="F22" s="177"/>
      <c r="G22" s="178"/>
      <c r="H22" s="179"/>
    </row>
    <row r="23" spans="1:8" ht="28.5" customHeight="1" thickBot="1" thickTop="1">
      <c r="A23" s="100" t="s">
        <v>58</v>
      </c>
      <c r="B23" s="177"/>
      <c r="C23" s="176">
        <v>0</v>
      </c>
      <c r="D23" s="159"/>
      <c r="E23" s="195" t="s">
        <v>146</v>
      </c>
      <c r="F23" s="177"/>
      <c r="G23" s="178"/>
      <c r="H23" s="179"/>
    </row>
    <row r="24" spans="1:8" ht="33.75" customHeight="1" thickBot="1" thickTop="1">
      <c r="A24" s="153" t="s">
        <v>216</v>
      </c>
      <c r="B24" s="154"/>
      <c r="C24" s="154"/>
      <c r="D24" s="154"/>
      <c r="E24" s="154"/>
      <c r="F24" s="154"/>
      <c r="G24" s="154"/>
      <c r="H24" s="155"/>
    </row>
    <row r="25" spans="1:8" ht="29.25" customHeight="1" thickBot="1" thickTop="1">
      <c r="A25" s="163" t="s">
        <v>192</v>
      </c>
      <c r="B25" s="164"/>
      <c r="C25" s="164"/>
      <c r="D25" s="164"/>
      <c r="E25" s="164"/>
      <c r="F25" s="164"/>
      <c r="G25" s="164"/>
      <c r="H25" s="165"/>
    </row>
    <row r="26" spans="1:8" ht="90" customHeight="1" thickBot="1" thickTop="1">
      <c r="A26" s="153" t="s">
        <v>218</v>
      </c>
      <c r="B26" s="154"/>
      <c r="C26" s="154"/>
      <c r="D26" s="154"/>
      <c r="E26" s="154"/>
      <c r="F26" s="154"/>
      <c r="G26" s="154"/>
      <c r="H26" s="155"/>
    </row>
    <row r="27" spans="1:8" ht="46.5" customHeight="1" thickBot="1" thickTop="1">
      <c r="A27" s="163" t="s">
        <v>194</v>
      </c>
      <c r="B27" s="164"/>
      <c r="C27" s="164"/>
      <c r="D27" s="164"/>
      <c r="E27" s="164"/>
      <c r="F27" s="164"/>
      <c r="G27" s="164"/>
      <c r="H27" s="165"/>
    </row>
    <row r="28" spans="1:8" ht="132.75" customHeight="1" thickBot="1" thickTop="1">
      <c r="A28" s="153" t="s">
        <v>220</v>
      </c>
      <c r="B28" s="154"/>
      <c r="C28" s="154"/>
      <c r="D28" s="154"/>
      <c r="E28" s="154"/>
      <c r="F28" s="154"/>
      <c r="G28" s="154"/>
      <c r="H28" s="155"/>
    </row>
    <row r="29" spans="1:8" ht="51.75" customHeight="1" thickBot="1" thickTop="1">
      <c r="A29" s="163" t="s">
        <v>195</v>
      </c>
      <c r="B29" s="164"/>
      <c r="C29" s="164"/>
      <c r="D29" s="164"/>
      <c r="E29" s="164"/>
      <c r="F29" s="164"/>
      <c r="G29" s="164"/>
      <c r="H29" s="165"/>
    </row>
    <row r="30" spans="1:8" ht="74.25" customHeight="1" thickBot="1" thickTop="1">
      <c r="A30" s="153" t="s">
        <v>221</v>
      </c>
      <c r="B30" s="154"/>
      <c r="C30" s="154"/>
      <c r="D30" s="154"/>
      <c r="E30" s="154"/>
      <c r="F30" s="154"/>
      <c r="G30" s="154"/>
      <c r="H30" s="155"/>
    </row>
    <row r="31" spans="1:8" ht="52.5" customHeight="1" thickBot="1" thickTop="1">
      <c r="A31" s="163" t="s">
        <v>196</v>
      </c>
      <c r="B31" s="164"/>
      <c r="C31" s="164"/>
      <c r="D31" s="164"/>
      <c r="E31" s="164"/>
      <c r="F31" s="164"/>
      <c r="G31" s="164"/>
      <c r="H31" s="165"/>
    </row>
    <row r="32" spans="1:8" ht="87.75" customHeight="1" thickBot="1" thickTop="1">
      <c r="A32" s="172" t="s">
        <v>222</v>
      </c>
      <c r="B32" s="173"/>
      <c r="C32" s="173"/>
      <c r="D32" s="173"/>
      <c r="E32" s="173"/>
      <c r="F32" s="173"/>
      <c r="G32" s="173"/>
      <c r="H32" s="174"/>
    </row>
    <row r="33" spans="1:8" ht="49.5" customHeight="1" thickBot="1" thickTop="1">
      <c r="A33" s="163" t="s">
        <v>206</v>
      </c>
      <c r="B33" s="164"/>
      <c r="C33" s="164"/>
      <c r="D33" s="164"/>
      <c r="E33" s="164"/>
      <c r="F33" s="164"/>
      <c r="G33" s="164"/>
      <c r="H33" s="165"/>
    </row>
    <row r="34" spans="1:8" ht="101.25" customHeight="1" thickBot="1" thickTop="1">
      <c r="A34" s="172" t="s">
        <v>223</v>
      </c>
      <c r="B34" s="173"/>
      <c r="C34" s="173"/>
      <c r="D34" s="173"/>
      <c r="E34" s="173"/>
      <c r="F34" s="173"/>
      <c r="G34" s="173"/>
      <c r="H34" s="174"/>
    </row>
    <row r="35" spans="1:8" ht="26.25" customHeight="1" thickBot="1" thickTop="1">
      <c r="A35" s="191" t="s">
        <v>198</v>
      </c>
      <c r="B35" s="146"/>
      <c r="C35" s="192"/>
      <c r="D35" s="192"/>
      <c r="E35" s="192"/>
      <c r="F35" s="192"/>
      <c r="G35" s="192"/>
      <c r="H35" s="193"/>
    </row>
    <row r="36" spans="1:8" ht="26.25" customHeight="1" thickBot="1" thickTop="1">
      <c r="A36" s="191" t="s">
        <v>199</v>
      </c>
      <c r="B36" s="146"/>
      <c r="C36" s="192"/>
      <c r="D36" s="192"/>
      <c r="E36" s="192"/>
      <c r="F36" s="192"/>
      <c r="G36" s="192"/>
      <c r="H36" s="193"/>
    </row>
    <row r="37" spans="1:8" ht="26.25" customHeight="1" thickBot="1" thickTop="1">
      <c r="A37" s="197" t="s">
        <v>200</v>
      </c>
      <c r="B37" s="198"/>
      <c r="C37" s="199"/>
      <c r="D37" s="199"/>
      <c r="E37" s="199"/>
      <c r="F37" s="199"/>
      <c r="G37" s="199"/>
      <c r="H37" s="200"/>
    </row>
    <row r="38" spans="1:8" ht="70.5" customHeight="1" thickBot="1" thickTop="1">
      <c r="A38" s="163" t="s">
        <v>207</v>
      </c>
      <c r="B38" s="164"/>
      <c r="C38" s="164"/>
      <c r="D38" s="164"/>
      <c r="E38" s="164"/>
      <c r="F38" s="164"/>
      <c r="G38" s="164"/>
      <c r="H38" s="165"/>
    </row>
    <row r="39" spans="1:8" ht="88.5" customHeight="1" thickBot="1" thickTop="1">
      <c r="A39" s="153" t="s">
        <v>224</v>
      </c>
      <c r="B39" s="154"/>
      <c r="C39" s="154"/>
      <c r="D39" s="154"/>
      <c r="E39" s="154"/>
      <c r="F39" s="154"/>
      <c r="G39" s="154"/>
      <c r="H39" s="155"/>
    </row>
    <row r="40" spans="1:8" ht="30" customHeight="1" thickBot="1" thickTop="1">
      <c r="A40" s="170" t="s">
        <v>201</v>
      </c>
      <c r="B40" s="171"/>
      <c r="C40" s="158"/>
      <c r="D40" s="158"/>
      <c r="E40" s="159"/>
      <c r="F40" s="156" t="s">
        <v>197</v>
      </c>
      <c r="G40" s="157"/>
      <c r="H40" s="159"/>
    </row>
    <row r="41" spans="1:8" ht="29.25" customHeight="1" thickBot="1" thickTop="1">
      <c r="A41" s="156" t="s">
        <v>202</v>
      </c>
      <c r="B41" s="157"/>
      <c r="C41" s="158"/>
      <c r="D41" s="158"/>
      <c r="E41" s="159"/>
      <c r="F41" s="156" t="s">
        <v>193</v>
      </c>
      <c r="G41" s="157"/>
      <c r="H41" s="159"/>
    </row>
    <row r="42" spans="1:8" ht="30" customHeight="1" thickTop="1">
      <c r="A42" s="145" t="s">
        <v>203</v>
      </c>
      <c r="B42" s="146"/>
      <c r="C42" s="160"/>
      <c r="D42" s="160"/>
      <c r="E42" s="147"/>
      <c r="F42" s="145" t="s">
        <v>228</v>
      </c>
      <c r="G42" s="146"/>
      <c r="H42" s="147"/>
    </row>
    <row r="43" spans="1:8" ht="10.5" customHeight="1" thickBot="1">
      <c r="A43" s="161"/>
      <c r="B43" s="162"/>
      <c r="C43" s="149"/>
      <c r="D43" s="149"/>
      <c r="E43" s="150"/>
      <c r="F43" s="148"/>
      <c r="G43" s="149"/>
      <c r="H43" s="150"/>
    </row>
    <row r="44" spans="1:8" ht="30" customHeight="1" thickTop="1">
      <c r="A44" s="145" t="s">
        <v>204</v>
      </c>
      <c r="B44" s="146"/>
      <c r="C44" s="160"/>
      <c r="D44" s="160"/>
      <c r="E44" s="147"/>
      <c r="F44" s="145" t="s">
        <v>228</v>
      </c>
      <c r="G44" s="146"/>
      <c r="H44" s="147"/>
    </row>
    <row r="45" spans="1:8" ht="15" customHeight="1" thickBot="1">
      <c r="A45" s="161"/>
      <c r="B45" s="162"/>
      <c r="C45" s="149"/>
      <c r="D45" s="149"/>
      <c r="E45" s="150"/>
      <c r="F45" s="148"/>
      <c r="G45" s="149"/>
      <c r="H45" s="150"/>
    </row>
    <row r="46" spans="1:8" ht="23.25" customHeight="1" thickTop="1">
      <c r="A46" s="145" t="s">
        <v>205</v>
      </c>
      <c r="B46" s="146"/>
      <c r="C46" s="160"/>
      <c r="D46" s="160"/>
      <c r="E46" s="147"/>
      <c r="F46" s="145" t="s">
        <v>228</v>
      </c>
      <c r="G46" s="146"/>
      <c r="H46" s="147"/>
    </row>
    <row r="47" spans="1:8" ht="18.75" customHeight="1" thickBot="1">
      <c r="A47" s="161"/>
      <c r="B47" s="162"/>
      <c r="C47" s="149"/>
      <c r="D47" s="149"/>
      <c r="E47" s="150"/>
      <c r="F47" s="148"/>
      <c r="G47" s="149"/>
      <c r="H47" s="150"/>
    </row>
    <row r="48" spans="1:8" ht="54.75" customHeight="1" thickBot="1" thickTop="1">
      <c r="A48" s="163" t="s">
        <v>209</v>
      </c>
      <c r="B48" s="164"/>
      <c r="C48" s="164"/>
      <c r="D48" s="164"/>
      <c r="E48" s="164"/>
      <c r="F48" s="164"/>
      <c r="G48" s="164"/>
      <c r="H48" s="165"/>
    </row>
    <row r="49" spans="1:8" ht="42" customHeight="1" thickBot="1" thickTop="1">
      <c r="A49" s="68" t="s">
        <v>208</v>
      </c>
      <c r="B49" s="68" t="s">
        <v>211</v>
      </c>
      <c r="C49" s="151" t="s">
        <v>233</v>
      </c>
      <c r="D49" s="152"/>
      <c r="E49" s="166" t="s">
        <v>229</v>
      </c>
      <c r="F49" s="166"/>
      <c r="G49" s="166" t="s">
        <v>212</v>
      </c>
      <c r="H49" s="166"/>
    </row>
    <row r="50" spans="1:8" ht="57" customHeight="1" thickBot="1" thickTop="1">
      <c r="A50" s="72">
        <v>34</v>
      </c>
      <c r="B50" s="73">
        <v>2</v>
      </c>
      <c r="C50" s="167">
        <v>4</v>
      </c>
      <c r="D50" s="167"/>
      <c r="E50" s="168">
        <v>1</v>
      </c>
      <c r="F50" s="168"/>
      <c r="G50" s="169" t="s">
        <v>230</v>
      </c>
      <c r="H50" s="169"/>
    </row>
    <row r="51" spans="1:8" ht="38.25" customHeight="1" thickBot="1" thickTop="1">
      <c r="A51" s="153" t="s">
        <v>231</v>
      </c>
      <c r="B51" s="154"/>
      <c r="C51" s="154"/>
      <c r="D51" s="154"/>
      <c r="E51" s="154"/>
      <c r="F51" s="154"/>
      <c r="G51" s="154"/>
      <c r="H51" s="155"/>
    </row>
    <row r="52" spans="1:8" ht="48" customHeight="1" thickBot="1" thickTop="1">
      <c r="A52" s="163" t="s">
        <v>210</v>
      </c>
      <c r="B52" s="164"/>
      <c r="C52" s="164"/>
      <c r="D52" s="164"/>
      <c r="E52" s="164"/>
      <c r="F52" s="164"/>
      <c r="G52" s="164"/>
      <c r="H52" s="165"/>
    </row>
    <row r="53" spans="1:8" ht="31.5" customHeight="1" thickBot="1" thickTop="1">
      <c r="A53" s="153" t="s">
        <v>232</v>
      </c>
      <c r="B53" s="154"/>
      <c r="C53" s="154"/>
      <c r="D53" s="154"/>
      <c r="E53" s="154"/>
      <c r="F53" s="154"/>
      <c r="G53" s="154"/>
      <c r="H53" s="155"/>
    </row>
    <row r="54" ht="13.5" thickTop="1"/>
  </sheetData>
  <sheetProtection/>
  <mergeCells count="95">
    <mergeCell ref="A37:H37"/>
    <mergeCell ref="C19:D19"/>
    <mergeCell ref="E21:F21"/>
    <mergeCell ref="G21:H21"/>
    <mergeCell ref="E22:F22"/>
    <mergeCell ref="C18:D18"/>
    <mergeCell ref="G23:H23"/>
    <mergeCell ref="A19:B19"/>
    <mergeCell ref="A20:B20"/>
    <mergeCell ref="A21:B21"/>
    <mergeCell ref="A28:H28"/>
    <mergeCell ref="A35:H35"/>
    <mergeCell ref="A36:H36"/>
    <mergeCell ref="G19:H19"/>
    <mergeCell ref="E20:F20"/>
    <mergeCell ref="G20:H20"/>
    <mergeCell ref="C20:D20"/>
    <mergeCell ref="E23:F23"/>
    <mergeCell ref="E19:F19"/>
    <mergeCell ref="A27:H27"/>
    <mergeCell ref="A1:H1"/>
    <mergeCell ref="A9:H9"/>
    <mergeCell ref="E18:F18"/>
    <mergeCell ref="G18:H18"/>
    <mergeCell ref="A10:B10"/>
    <mergeCell ref="A11:B11"/>
    <mergeCell ref="A17:H17"/>
    <mergeCell ref="C15:D15"/>
    <mergeCell ref="A18:B18"/>
    <mergeCell ref="A14:B14"/>
    <mergeCell ref="G2:H2"/>
    <mergeCell ref="G3:H3"/>
    <mergeCell ref="C13:D13"/>
    <mergeCell ref="G13:H13"/>
    <mergeCell ref="C14:D14"/>
    <mergeCell ref="A16:H16"/>
    <mergeCell ref="A12:B12"/>
    <mergeCell ref="A13:B13"/>
    <mergeCell ref="C10:D10"/>
    <mergeCell ref="G4:H4"/>
    <mergeCell ref="G5:H5"/>
    <mergeCell ref="C11:D11"/>
    <mergeCell ref="G11:H11"/>
    <mergeCell ref="C12:D12"/>
    <mergeCell ref="G12:H12"/>
    <mergeCell ref="A2:B2"/>
    <mergeCell ref="A3:B3"/>
    <mergeCell ref="A4:B4"/>
    <mergeCell ref="A5:B5"/>
    <mergeCell ref="A6:B6"/>
    <mergeCell ref="A7:B7"/>
    <mergeCell ref="A39:H39"/>
    <mergeCell ref="G6:H6"/>
    <mergeCell ref="G7:H7"/>
    <mergeCell ref="G15:H15"/>
    <mergeCell ref="A8:H8"/>
    <mergeCell ref="C21:D21"/>
    <mergeCell ref="C22:D22"/>
    <mergeCell ref="G14:H14"/>
    <mergeCell ref="G10:H10"/>
    <mergeCell ref="A15:B15"/>
    <mergeCell ref="C23:D23"/>
    <mergeCell ref="A25:H25"/>
    <mergeCell ref="A26:H26"/>
    <mergeCell ref="A22:B22"/>
    <mergeCell ref="A23:B23"/>
    <mergeCell ref="G22:H22"/>
    <mergeCell ref="A24:H24"/>
    <mergeCell ref="A40:E40"/>
    <mergeCell ref="F40:H40"/>
    <mergeCell ref="F41:H41"/>
    <mergeCell ref="A29:H29"/>
    <mergeCell ref="A30:H30"/>
    <mergeCell ref="A31:H31"/>
    <mergeCell ref="A32:H32"/>
    <mergeCell ref="A33:H33"/>
    <mergeCell ref="A34:H34"/>
    <mergeCell ref="A38:H38"/>
    <mergeCell ref="A52:H52"/>
    <mergeCell ref="A53:H53"/>
    <mergeCell ref="E49:F49"/>
    <mergeCell ref="G49:H49"/>
    <mergeCell ref="C50:D50"/>
    <mergeCell ref="E50:F50"/>
    <mergeCell ref="G50:H50"/>
    <mergeCell ref="F44:H45"/>
    <mergeCell ref="F46:H47"/>
    <mergeCell ref="C49:D49"/>
    <mergeCell ref="A51:H51"/>
    <mergeCell ref="F42:H43"/>
    <mergeCell ref="A41:E41"/>
    <mergeCell ref="A42:E43"/>
    <mergeCell ref="A44:E45"/>
    <mergeCell ref="A46:E47"/>
    <mergeCell ref="A48:H48"/>
  </mergeCells>
  <printOptions/>
  <pageMargins left="1.0236220472440944" right="0.2362204724409449" top="0.35433070866141736" bottom="0.35433070866141736" header="0.31496062992125984" footer="0.31496062992125984"/>
  <pageSetup horizontalDpi="600" verticalDpi="600" orientation="landscape" paperSize="9" scale="90" r:id="rId1"/>
  <rowBreaks count="3" manualBreakCount="3">
    <brk id="16" max="255" man="1"/>
    <brk id="28" max="255" man="1"/>
    <brk id="37" max="255" man="1"/>
  </rowBreaks>
</worksheet>
</file>

<file path=xl/worksheets/sheet3.xml><?xml version="1.0" encoding="utf-8"?>
<worksheet xmlns="http://schemas.openxmlformats.org/spreadsheetml/2006/main" xmlns:r="http://schemas.openxmlformats.org/officeDocument/2006/relationships">
  <dimension ref="A1:E84"/>
  <sheetViews>
    <sheetView zoomScalePageLayoutView="0" workbookViewId="0" topLeftCell="A1">
      <selection activeCell="E76" sqref="E76"/>
    </sheetView>
  </sheetViews>
  <sheetFormatPr defaultColWidth="9.140625" defaultRowHeight="12.75"/>
  <cols>
    <col min="1" max="1" width="18.57421875" style="0" customWidth="1"/>
    <col min="2" max="2" width="22.421875" style="0" customWidth="1"/>
    <col min="3" max="3" width="33.7109375" style="0" customWidth="1"/>
    <col min="4" max="6" width="22.421875" style="0" customWidth="1"/>
  </cols>
  <sheetData>
    <row r="1" spans="1:5" ht="27.75" thickBot="1" thickTop="1">
      <c r="A1" s="204" t="s">
        <v>133</v>
      </c>
      <c r="B1" s="205"/>
      <c r="C1" s="205"/>
      <c r="D1" s="205"/>
      <c r="E1" s="206"/>
    </row>
    <row r="2" spans="1:5" ht="31.5" customHeight="1" thickBot="1" thickTop="1">
      <c r="A2" s="1" t="s">
        <v>0</v>
      </c>
      <c r="B2" s="1" t="s">
        <v>1</v>
      </c>
      <c r="C2" s="1" t="s">
        <v>18</v>
      </c>
      <c r="D2" s="1" t="s">
        <v>19</v>
      </c>
      <c r="E2" s="1" t="s">
        <v>20</v>
      </c>
    </row>
    <row r="3" spans="1:5" ht="31.5" customHeight="1" thickBot="1" thickTop="1">
      <c r="A3" s="1">
        <v>1</v>
      </c>
      <c r="B3" s="2" t="s">
        <v>100</v>
      </c>
      <c r="C3" s="2" t="s">
        <v>106</v>
      </c>
      <c r="D3" s="4" t="s">
        <v>57</v>
      </c>
      <c r="E3" s="10" t="s">
        <v>99</v>
      </c>
    </row>
    <row r="4" spans="1:5" ht="31.5" customHeight="1" thickBot="1" thickTop="1">
      <c r="A4" s="1">
        <v>2</v>
      </c>
      <c r="B4" s="201" t="s">
        <v>6</v>
      </c>
      <c r="C4" s="2" t="s">
        <v>22</v>
      </c>
      <c r="D4" s="6" t="s">
        <v>55</v>
      </c>
      <c r="E4" s="9" t="s">
        <v>21</v>
      </c>
    </row>
    <row r="5" spans="1:5" ht="31.5" customHeight="1" thickBot="1" thickTop="1">
      <c r="A5" s="1">
        <v>3</v>
      </c>
      <c r="B5" s="202"/>
      <c r="C5" s="2" t="s">
        <v>23</v>
      </c>
      <c r="D5" s="6" t="s">
        <v>55</v>
      </c>
      <c r="E5" s="9" t="s">
        <v>21</v>
      </c>
    </row>
    <row r="6" spans="1:5" ht="31.5" customHeight="1" thickBot="1" thickTop="1">
      <c r="A6" s="1">
        <v>4</v>
      </c>
      <c r="B6" s="2" t="s">
        <v>127</v>
      </c>
      <c r="C6" s="2" t="s">
        <v>124</v>
      </c>
      <c r="D6" s="7" t="s">
        <v>56</v>
      </c>
      <c r="E6" s="10" t="s">
        <v>99</v>
      </c>
    </row>
    <row r="7" spans="1:5" ht="31.5" customHeight="1" thickBot="1" thickTop="1">
      <c r="A7" s="1">
        <v>5</v>
      </c>
      <c r="B7" s="201" t="s">
        <v>16</v>
      </c>
      <c r="C7" s="2" t="s">
        <v>24</v>
      </c>
      <c r="D7" s="7" t="s">
        <v>56</v>
      </c>
      <c r="E7" s="9" t="s">
        <v>21</v>
      </c>
    </row>
    <row r="8" spans="1:5" ht="31.5" customHeight="1" thickBot="1" thickTop="1">
      <c r="A8" s="1">
        <v>6</v>
      </c>
      <c r="B8" s="203"/>
      <c r="C8" s="2" t="s">
        <v>25</v>
      </c>
      <c r="D8" s="7" t="s">
        <v>56</v>
      </c>
      <c r="E8" s="9" t="s">
        <v>21</v>
      </c>
    </row>
    <row r="9" spans="1:5" ht="31.5" customHeight="1" thickBot="1" thickTop="1">
      <c r="A9" s="1">
        <v>7</v>
      </c>
      <c r="B9" s="202"/>
      <c r="C9" s="2" t="s">
        <v>26</v>
      </c>
      <c r="D9" s="7" t="s">
        <v>56</v>
      </c>
      <c r="E9" s="9" t="s">
        <v>21</v>
      </c>
    </row>
    <row r="10" spans="1:5" ht="31.5" customHeight="1" thickBot="1" thickTop="1">
      <c r="A10" s="1">
        <v>8</v>
      </c>
      <c r="B10" s="201" t="s">
        <v>2</v>
      </c>
      <c r="C10" s="2" t="s">
        <v>27</v>
      </c>
      <c r="D10" s="4" t="s">
        <v>57</v>
      </c>
      <c r="E10" s="9" t="s">
        <v>21</v>
      </c>
    </row>
    <row r="11" spans="1:5" ht="31.5" customHeight="1" thickBot="1" thickTop="1">
      <c r="A11" s="1">
        <v>9</v>
      </c>
      <c r="B11" s="203"/>
      <c r="C11" s="2" t="s">
        <v>28</v>
      </c>
      <c r="D11" s="4" t="s">
        <v>57</v>
      </c>
      <c r="E11" s="9" t="s">
        <v>21</v>
      </c>
    </row>
    <row r="12" spans="1:5" ht="31.5" customHeight="1" thickBot="1" thickTop="1">
      <c r="A12" s="1">
        <v>10</v>
      </c>
      <c r="B12" s="203"/>
      <c r="C12" s="2" t="s">
        <v>75</v>
      </c>
      <c r="D12" s="4" t="s">
        <v>57</v>
      </c>
      <c r="E12" s="8" t="s">
        <v>60</v>
      </c>
    </row>
    <row r="13" spans="1:5" ht="31.5" customHeight="1" thickBot="1" thickTop="1">
      <c r="A13" s="1">
        <v>11</v>
      </c>
      <c r="B13" s="203"/>
      <c r="C13" s="2" t="s">
        <v>107</v>
      </c>
      <c r="D13" s="4" t="s">
        <v>57</v>
      </c>
      <c r="E13" s="10" t="s">
        <v>99</v>
      </c>
    </row>
    <row r="14" spans="1:5" ht="31.5" customHeight="1" thickBot="1" thickTop="1">
      <c r="A14" s="1">
        <v>12</v>
      </c>
      <c r="B14" s="202"/>
      <c r="C14" s="2" t="s">
        <v>108</v>
      </c>
      <c r="D14" s="4" t="s">
        <v>57</v>
      </c>
      <c r="E14" s="10" t="s">
        <v>99</v>
      </c>
    </row>
    <row r="15" spans="1:5" ht="31.5" customHeight="1" thickBot="1" thickTop="1">
      <c r="A15" s="1">
        <v>13</v>
      </c>
      <c r="B15" s="2" t="s">
        <v>63</v>
      </c>
      <c r="C15" s="2" t="s">
        <v>79</v>
      </c>
      <c r="D15" s="6" t="s">
        <v>55</v>
      </c>
      <c r="E15" s="8" t="s">
        <v>60</v>
      </c>
    </row>
    <row r="16" spans="1:5" ht="31.5" customHeight="1" thickBot="1" thickTop="1">
      <c r="A16" s="1">
        <v>14</v>
      </c>
      <c r="B16" s="2" t="s">
        <v>70</v>
      </c>
      <c r="C16" s="2" t="s">
        <v>87</v>
      </c>
      <c r="D16" s="5" t="s">
        <v>58</v>
      </c>
      <c r="E16" s="8" t="s">
        <v>60</v>
      </c>
    </row>
    <row r="17" spans="1:5" ht="31.5" customHeight="1" thickBot="1" thickTop="1">
      <c r="A17" s="1">
        <v>15</v>
      </c>
      <c r="B17" s="2" t="s">
        <v>71</v>
      </c>
      <c r="C17" s="2" t="s">
        <v>88</v>
      </c>
      <c r="D17" s="5" t="s">
        <v>58</v>
      </c>
      <c r="E17" s="8" t="s">
        <v>60</v>
      </c>
    </row>
    <row r="18" spans="1:5" ht="31.5" customHeight="1" thickBot="1" thickTop="1">
      <c r="A18" s="1">
        <v>16</v>
      </c>
      <c r="B18" s="201" t="s">
        <v>101</v>
      </c>
      <c r="C18" s="2" t="s">
        <v>109</v>
      </c>
      <c r="D18" s="4" t="s">
        <v>57</v>
      </c>
      <c r="E18" s="10" t="s">
        <v>99</v>
      </c>
    </row>
    <row r="19" spans="1:5" ht="31.5" customHeight="1" thickBot="1" thickTop="1">
      <c r="A19" s="1">
        <v>17</v>
      </c>
      <c r="B19" s="202"/>
      <c r="C19" s="2" t="s">
        <v>110</v>
      </c>
      <c r="D19" s="4" t="s">
        <v>57</v>
      </c>
      <c r="E19" s="10" t="s">
        <v>99</v>
      </c>
    </row>
    <row r="20" spans="1:5" ht="31.5" customHeight="1" thickBot="1" thickTop="1">
      <c r="A20" s="1">
        <v>18</v>
      </c>
      <c r="B20" s="2" t="s">
        <v>105</v>
      </c>
      <c r="C20" s="2" t="s">
        <v>117</v>
      </c>
      <c r="D20" s="6" t="s">
        <v>55</v>
      </c>
      <c r="E20" s="10" t="s">
        <v>99</v>
      </c>
    </row>
    <row r="21" spans="1:5" ht="31.5" customHeight="1" thickBot="1" thickTop="1">
      <c r="A21" s="1">
        <v>19</v>
      </c>
      <c r="B21" s="201" t="s">
        <v>69</v>
      </c>
      <c r="C21" s="2" t="s">
        <v>86</v>
      </c>
      <c r="D21" s="5" t="s">
        <v>58</v>
      </c>
      <c r="E21" s="8" t="s">
        <v>60</v>
      </c>
    </row>
    <row r="22" spans="1:5" ht="31.5" customHeight="1" thickBot="1" thickTop="1">
      <c r="A22" s="1">
        <v>20</v>
      </c>
      <c r="B22" s="203"/>
      <c r="C22" s="2" t="s">
        <v>90</v>
      </c>
      <c r="D22" s="5" t="s">
        <v>58</v>
      </c>
      <c r="E22" s="8" t="s">
        <v>60</v>
      </c>
    </row>
    <row r="23" spans="1:5" ht="31.5" customHeight="1" thickBot="1" thickTop="1">
      <c r="A23" s="1">
        <v>21</v>
      </c>
      <c r="B23" s="203"/>
      <c r="C23" s="2" t="s">
        <v>29</v>
      </c>
      <c r="D23" s="4" t="s">
        <v>57</v>
      </c>
      <c r="E23" s="9" t="s">
        <v>21</v>
      </c>
    </row>
    <row r="24" spans="1:5" ht="31.5" customHeight="1" thickBot="1" thickTop="1">
      <c r="A24" s="1">
        <v>22</v>
      </c>
      <c r="B24" s="203"/>
      <c r="C24" s="2" t="s">
        <v>128</v>
      </c>
      <c r="D24" s="5" t="s">
        <v>58</v>
      </c>
      <c r="E24" s="9" t="s">
        <v>21</v>
      </c>
    </row>
    <row r="25" spans="1:5" ht="31.5" customHeight="1" thickBot="1" thickTop="1">
      <c r="A25" s="1">
        <v>23</v>
      </c>
      <c r="B25" s="203"/>
      <c r="C25" s="2" t="s">
        <v>89</v>
      </c>
      <c r="D25" s="5" t="s">
        <v>58</v>
      </c>
      <c r="E25" s="8" t="s">
        <v>60</v>
      </c>
    </row>
    <row r="26" spans="1:5" ht="31.5" customHeight="1" thickBot="1" thickTop="1">
      <c r="A26" s="1">
        <v>24</v>
      </c>
      <c r="B26" s="202"/>
      <c r="C26" s="2" t="s">
        <v>111</v>
      </c>
      <c r="D26" s="4" t="s">
        <v>57</v>
      </c>
      <c r="E26" s="10" t="s">
        <v>99</v>
      </c>
    </row>
    <row r="27" spans="1:5" ht="31.5" customHeight="1" thickBot="1" thickTop="1">
      <c r="A27" s="1">
        <v>25</v>
      </c>
      <c r="B27" s="2" t="s">
        <v>64</v>
      </c>
      <c r="C27" s="2" t="s">
        <v>27</v>
      </c>
      <c r="D27" s="6" t="s">
        <v>55</v>
      </c>
      <c r="E27" s="8" t="s">
        <v>60</v>
      </c>
    </row>
    <row r="28" spans="1:5" ht="31.5" customHeight="1" thickBot="1" thickTop="1">
      <c r="A28" s="1">
        <v>26</v>
      </c>
      <c r="B28" s="201" t="s">
        <v>7</v>
      </c>
      <c r="C28" s="2" t="s">
        <v>30</v>
      </c>
      <c r="D28" s="6" t="s">
        <v>55</v>
      </c>
      <c r="E28" s="9" t="s">
        <v>21</v>
      </c>
    </row>
    <row r="29" spans="1:5" ht="31.5" customHeight="1" thickBot="1" thickTop="1">
      <c r="A29" s="1">
        <v>27</v>
      </c>
      <c r="B29" s="203"/>
      <c r="C29" s="2" t="s">
        <v>118</v>
      </c>
      <c r="D29" s="6" t="s">
        <v>55</v>
      </c>
      <c r="E29" s="10" t="s">
        <v>99</v>
      </c>
    </row>
    <row r="30" spans="1:5" ht="31.5" customHeight="1" thickBot="1" thickTop="1">
      <c r="A30" s="1">
        <v>28</v>
      </c>
      <c r="B30" s="202"/>
      <c r="C30" s="2" t="s">
        <v>119</v>
      </c>
      <c r="D30" s="6" t="s">
        <v>55</v>
      </c>
      <c r="E30" s="10" t="s">
        <v>99</v>
      </c>
    </row>
    <row r="31" spans="1:5" ht="31.5" customHeight="1" thickBot="1" thickTop="1">
      <c r="A31" s="1">
        <v>29</v>
      </c>
      <c r="B31" s="201" t="s">
        <v>65</v>
      </c>
      <c r="C31" s="2" t="s">
        <v>80</v>
      </c>
      <c r="D31" s="6" t="s">
        <v>55</v>
      </c>
      <c r="E31" s="8" t="s">
        <v>60</v>
      </c>
    </row>
    <row r="32" spans="1:5" ht="31.5" customHeight="1" thickBot="1" thickTop="1">
      <c r="A32" s="1">
        <v>30</v>
      </c>
      <c r="B32" s="203"/>
      <c r="C32" s="2" t="s">
        <v>76</v>
      </c>
      <c r="D32" s="4" t="s">
        <v>57</v>
      </c>
      <c r="E32" s="8" t="s">
        <v>60</v>
      </c>
    </row>
    <row r="33" spans="1:5" ht="31.5" customHeight="1" thickBot="1" thickTop="1">
      <c r="A33" s="1">
        <v>31</v>
      </c>
      <c r="B33" s="202"/>
      <c r="C33" s="2" t="s">
        <v>112</v>
      </c>
      <c r="D33" s="4" t="s">
        <v>57</v>
      </c>
      <c r="E33" s="10" t="s">
        <v>99</v>
      </c>
    </row>
    <row r="34" spans="1:5" ht="31.5" customHeight="1" thickBot="1" thickTop="1">
      <c r="A34" s="1">
        <v>32</v>
      </c>
      <c r="B34" s="2" t="s">
        <v>72</v>
      </c>
      <c r="C34" s="2" t="s">
        <v>91</v>
      </c>
      <c r="D34" s="5" t="s">
        <v>58</v>
      </c>
      <c r="E34" s="8" t="s">
        <v>60</v>
      </c>
    </row>
    <row r="35" spans="1:5" ht="31.5" customHeight="1" thickBot="1" thickTop="1">
      <c r="A35" s="1">
        <v>33</v>
      </c>
      <c r="B35" s="2" t="s">
        <v>8</v>
      </c>
      <c r="C35" s="2" t="s">
        <v>31</v>
      </c>
      <c r="D35" s="6" t="s">
        <v>55</v>
      </c>
      <c r="E35" s="9" t="s">
        <v>21</v>
      </c>
    </row>
    <row r="36" spans="1:5" ht="31.5" customHeight="1" thickBot="1" thickTop="1">
      <c r="A36" s="1">
        <v>34</v>
      </c>
      <c r="B36" s="2" t="s">
        <v>102</v>
      </c>
      <c r="C36" s="2" t="s">
        <v>113</v>
      </c>
      <c r="D36" s="4" t="s">
        <v>57</v>
      </c>
      <c r="E36" s="10" t="s">
        <v>99</v>
      </c>
    </row>
    <row r="37" spans="1:5" ht="31.5" customHeight="1" thickBot="1" thickTop="1">
      <c r="A37" s="1">
        <v>35</v>
      </c>
      <c r="B37" s="201" t="s">
        <v>14</v>
      </c>
      <c r="C37" s="2" t="s">
        <v>32</v>
      </c>
      <c r="D37" s="5" t="s">
        <v>58</v>
      </c>
      <c r="E37" s="9" t="s">
        <v>21</v>
      </c>
    </row>
    <row r="38" spans="1:5" ht="31.5" customHeight="1" thickBot="1" thickTop="1">
      <c r="A38" s="1">
        <v>36</v>
      </c>
      <c r="B38" s="203"/>
      <c r="C38" s="2" t="s">
        <v>33</v>
      </c>
      <c r="D38" s="5" t="s">
        <v>58</v>
      </c>
      <c r="E38" s="9" t="s">
        <v>21</v>
      </c>
    </row>
    <row r="39" spans="1:5" ht="31.5" customHeight="1" thickBot="1" thickTop="1">
      <c r="A39" s="1">
        <v>37</v>
      </c>
      <c r="B39" s="202"/>
      <c r="C39" s="2" t="s">
        <v>34</v>
      </c>
      <c r="D39" s="5" t="s">
        <v>58</v>
      </c>
      <c r="E39" s="9" t="s">
        <v>21</v>
      </c>
    </row>
    <row r="40" spans="1:5" ht="31.5" customHeight="1" thickBot="1" thickTop="1">
      <c r="A40" s="1">
        <v>38</v>
      </c>
      <c r="B40" s="201" t="s">
        <v>17</v>
      </c>
      <c r="C40" s="2" t="s">
        <v>35</v>
      </c>
      <c r="D40" s="7" t="s">
        <v>56</v>
      </c>
      <c r="E40" s="9" t="s">
        <v>21</v>
      </c>
    </row>
    <row r="41" spans="1:5" ht="31.5" customHeight="1" thickBot="1" thickTop="1">
      <c r="A41" s="1">
        <v>39</v>
      </c>
      <c r="B41" s="202"/>
      <c r="C41" s="2" t="s">
        <v>114</v>
      </c>
      <c r="D41" s="6" t="s">
        <v>55</v>
      </c>
      <c r="E41" s="10" t="s">
        <v>99</v>
      </c>
    </row>
    <row r="42" spans="1:5" ht="31.5" customHeight="1" thickBot="1" thickTop="1">
      <c r="A42" s="1">
        <v>40</v>
      </c>
      <c r="B42" s="201" t="s">
        <v>3</v>
      </c>
      <c r="C42" s="2" t="s">
        <v>36</v>
      </c>
      <c r="D42" s="4" t="s">
        <v>57</v>
      </c>
      <c r="E42" s="9" t="s">
        <v>21</v>
      </c>
    </row>
    <row r="43" spans="1:5" ht="31.5" customHeight="1" thickBot="1" thickTop="1">
      <c r="A43" s="1">
        <v>41</v>
      </c>
      <c r="B43" s="203"/>
      <c r="C43" s="2" t="s">
        <v>37</v>
      </c>
      <c r="D43" s="5" t="s">
        <v>58</v>
      </c>
      <c r="E43" s="9" t="s">
        <v>21</v>
      </c>
    </row>
    <row r="44" spans="1:5" ht="31.5" customHeight="1" thickBot="1" thickTop="1">
      <c r="A44" s="1">
        <v>42</v>
      </c>
      <c r="B44" s="203"/>
      <c r="C44" s="2" t="s">
        <v>38</v>
      </c>
      <c r="D44" s="5" t="s">
        <v>58</v>
      </c>
      <c r="E44" s="9" t="s">
        <v>21</v>
      </c>
    </row>
    <row r="45" spans="1:5" ht="31.5" customHeight="1" thickBot="1" thickTop="1">
      <c r="A45" s="1">
        <v>43</v>
      </c>
      <c r="B45" s="203"/>
      <c r="C45" s="2" t="s">
        <v>81</v>
      </c>
      <c r="D45" s="6" t="s">
        <v>55</v>
      </c>
      <c r="E45" s="8" t="s">
        <v>60</v>
      </c>
    </row>
    <row r="46" spans="1:5" ht="31.5" customHeight="1" thickBot="1" thickTop="1">
      <c r="A46" s="1">
        <v>44</v>
      </c>
      <c r="B46" s="202"/>
      <c r="C46" s="2" t="s">
        <v>120</v>
      </c>
      <c r="D46" s="6" t="s">
        <v>55</v>
      </c>
      <c r="E46" s="10" t="s">
        <v>99</v>
      </c>
    </row>
    <row r="47" spans="1:5" ht="31.5" customHeight="1" thickBot="1" thickTop="1">
      <c r="A47" s="1">
        <v>45</v>
      </c>
      <c r="B47" s="201" t="s">
        <v>103</v>
      </c>
      <c r="C47" s="2" t="s">
        <v>75</v>
      </c>
      <c r="D47" s="4" t="s">
        <v>57</v>
      </c>
      <c r="E47" s="10" t="s">
        <v>99</v>
      </c>
    </row>
    <row r="48" spans="1:5" ht="31.5" customHeight="1" thickBot="1" thickTop="1">
      <c r="A48" s="1">
        <v>46</v>
      </c>
      <c r="B48" s="202"/>
      <c r="C48" s="2" t="s">
        <v>121</v>
      </c>
      <c r="D48" s="6" t="s">
        <v>55</v>
      </c>
      <c r="E48" s="10" t="s">
        <v>99</v>
      </c>
    </row>
    <row r="49" spans="1:5" ht="31.5" customHeight="1" thickBot="1" thickTop="1">
      <c r="A49" s="1">
        <v>47</v>
      </c>
      <c r="B49" s="2" t="s">
        <v>13</v>
      </c>
      <c r="C49" s="2" t="s">
        <v>39</v>
      </c>
      <c r="D49" s="3" t="s">
        <v>59</v>
      </c>
      <c r="E49" s="9" t="s">
        <v>21</v>
      </c>
    </row>
    <row r="50" spans="1:5" ht="31.5" customHeight="1" thickBot="1" thickTop="1">
      <c r="A50" s="1">
        <v>48</v>
      </c>
      <c r="B50" s="201" t="s">
        <v>73</v>
      </c>
      <c r="C50" s="2" t="s">
        <v>93</v>
      </c>
      <c r="D50" s="5" t="s">
        <v>58</v>
      </c>
      <c r="E50" s="8" t="s">
        <v>60</v>
      </c>
    </row>
    <row r="51" spans="1:5" ht="31.5" customHeight="1" thickBot="1" thickTop="1">
      <c r="A51" s="1">
        <v>49</v>
      </c>
      <c r="B51" s="202"/>
      <c r="C51" s="2" t="s">
        <v>122</v>
      </c>
      <c r="D51" s="6" t="s">
        <v>55</v>
      </c>
      <c r="E51" s="10" t="s">
        <v>99</v>
      </c>
    </row>
    <row r="52" spans="1:5" ht="31.5" customHeight="1" thickBot="1" thickTop="1">
      <c r="A52" s="1">
        <v>50</v>
      </c>
      <c r="B52" s="201" t="s">
        <v>12</v>
      </c>
      <c r="C52" s="2" t="s">
        <v>40</v>
      </c>
      <c r="D52" s="3" t="s">
        <v>59</v>
      </c>
      <c r="E52" s="9" t="s">
        <v>21</v>
      </c>
    </row>
    <row r="53" spans="1:5" ht="31.5" customHeight="1" thickBot="1" thickTop="1">
      <c r="A53" s="1">
        <v>51</v>
      </c>
      <c r="B53" s="203"/>
      <c r="C53" s="2" t="s">
        <v>41</v>
      </c>
      <c r="D53" s="3" t="s">
        <v>59</v>
      </c>
      <c r="E53" s="9" t="s">
        <v>21</v>
      </c>
    </row>
    <row r="54" spans="1:5" ht="31.5" customHeight="1" thickBot="1" thickTop="1">
      <c r="A54" s="1">
        <v>52</v>
      </c>
      <c r="B54" s="203"/>
      <c r="C54" s="2" t="s">
        <v>42</v>
      </c>
      <c r="D54" s="3" t="s">
        <v>59</v>
      </c>
      <c r="E54" s="9" t="s">
        <v>21</v>
      </c>
    </row>
    <row r="55" spans="1:5" ht="31.5" customHeight="1" thickBot="1" thickTop="1">
      <c r="A55" s="1">
        <v>53</v>
      </c>
      <c r="B55" s="202"/>
      <c r="C55" s="2" t="s">
        <v>84</v>
      </c>
      <c r="D55" s="3" t="s">
        <v>59</v>
      </c>
      <c r="E55" s="8" t="s">
        <v>60</v>
      </c>
    </row>
    <row r="56" spans="1:5" ht="31.5" customHeight="1" thickBot="1" thickTop="1">
      <c r="A56" s="1">
        <v>54</v>
      </c>
      <c r="B56" s="201" t="s">
        <v>9</v>
      </c>
      <c r="C56" s="2" t="s">
        <v>43</v>
      </c>
      <c r="D56" s="6" t="s">
        <v>55</v>
      </c>
      <c r="E56" s="9" t="s">
        <v>21</v>
      </c>
    </row>
    <row r="57" spans="1:5" ht="31.5" customHeight="1" thickBot="1" thickTop="1">
      <c r="A57" s="1">
        <v>55</v>
      </c>
      <c r="B57" s="203"/>
      <c r="C57" s="2" t="s">
        <v>92</v>
      </c>
      <c r="D57" s="5" t="s">
        <v>58</v>
      </c>
      <c r="E57" s="8" t="s">
        <v>60</v>
      </c>
    </row>
    <row r="58" spans="1:5" ht="31.5" customHeight="1" thickBot="1" thickTop="1">
      <c r="A58" s="1">
        <v>56</v>
      </c>
      <c r="B58" s="202"/>
      <c r="C58" s="2" t="s">
        <v>115</v>
      </c>
      <c r="D58" s="4" t="s">
        <v>57</v>
      </c>
      <c r="E58" s="10" t="s">
        <v>99</v>
      </c>
    </row>
    <row r="59" spans="1:5" ht="31.5" customHeight="1" thickBot="1" thickTop="1">
      <c r="A59" s="1">
        <v>57</v>
      </c>
      <c r="B59" s="2" t="s">
        <v>104</v>
      </c>
      <c r="C59" s="2" t="s">
        <v>116</v>
      </c>
      <c r="D59" s="4" t="s">
        <v>57</v>
      </c>
      <c r="E59" s="10" t="s">
        <v>99</v>
      </c>
    </row>
    <row r="60" spans="1:5" ht="31.5" customHeight="1" thickBot="1" thickTop="1">
      <c r="A60" s="1">
        <v>58</v>
      </c>
      <c r="B60" s="2" t="s">
        <v>66</v>
      </c>
      <c r="C60" s="2" t="s">
        <v>82</v>
      </c>
      <c r="D60" s="6" t="s">
        <v>55</v>
      </c>
      <c r="E60" s="8" t="s">
        <v>60</v>
      </c>
    </row>
    <row r="61" spans="1:5" ht="31.5" customHeight="1" thickBot="1" thickTop="1">
      <c r="A61" s="1">
        <v>59</v>
      </c>
      <c r="B61" s="2" t="s">
        <v>68</v>
      </c>
      <c r="C61" s="2" t="s">
        <v>85</v>
      </c>
      <c r="D61" s="3" t="s">
        <v>59</v>
      </c>
      <c r="E61" s="8" t="s">
        <v>60</v>
      </c>
    </row>
    <row r="62" spans="1:5" ht="31.5" customHeight="1" thickBot="1" thickTop="1">
      <c r="A62" s="1">
        <v>60</v>
      </c>
      <c r="B62" s="2" t="s">
        <v>61</v>
      </c>
      <c r="C62" s="2" t="s">
        <v>77</v>
      </c>
      <c r="D62" s="4" t="s">
        <v>57</v>
      </c>
      <c r="E62" s="8" t="s">
        <v>60</v>
      </c>
    </row>
    <row r="63" spans="1:5" ht="31.5" customHeight="1" thickBot="1" thickTop="1">
      <c r="A63" s="1">
        <v>61</v>
      </c>
      <c r="B63" s="201" t="s">
        <v>15</v>
      </c>
      <c r="C63" s="2" t="s">
        <v>44</v>
      </c>
      <c r="D63" s="5" t="s">
        <v>58</v>
      </c>
      <c r="E63" s="9" t="s">
        <v>21</v>
      </c>
    </row>
    <row r="64" spans="1:5" ht="31.5" customHeight="1" thickBot="1" thickTop="1">
      <c r="A64" s="1">
        <v>62</v>
      </c>
      <c r="B64" s="203"/>
      <c r="C64" s="2" t="s">
        <v>45</v>
      </c>
      <c r="D64" s="5" t="s">
        <v>58</v>
      </c>
      <c r="E64" s="9" t="s">
        <v>21</v>
      </c>
    </row>
    <row r="65" spans="1:5" ht="31.5" customHeight="1" thickBot="1" thickTop="1">
      <c r="A65" s="1">
        <v>63</v>
      </c>
      <c r="B65" s="203"/>
      <c r="C65" s="2" t="s">
        <v>94</v>
      </c>
      <c r="D65" s="5" t="s">
        <v>58</v>
      </c>
      <c r="E65" s="8" t="s">
        <v>60</v>
      </c>
    </row>
    <row r="66" spans="1:5" ht="31.5" customHeight="1" thickBot="1" thickTop="1">
      <c r="A66" s="1">
        <v>64</v>
      </c>
      <c r="B66" s="203"/>
      <c r="C66" s="2" t="s">
        <v>125</v>
      </c>
      <c r="D66" s="7" t="s">
        <v>56</v>
      </c>
      <c r="E66" s="10" t="s">
        <v>99</v>
      </c>
    </row>
    <row r="67" spans="1:5" ht="31.5" customHeight="1" thickBot="1" thickTop="1">
      <c r="A67" s="1">
        <v>65</v>
      </c>
      <c r="B67" s="202"/>
      <c r="C67" s="2" t="s">
        <v>126</v>
      </c>
      <c r="D67" s="7" t="s">
        <v>56</v>
      </c>
      <c r="E67" s="10" t="s">
        <v>99</v>
      </c>
    </row>
    <row r="68" spans="1:5" ht="31.5" customHeight="1" thickBot="1" thickTop="1">
      <c r="A68" s="1">
        <v>66</v>
      </c>
      <c r="B68" s="2" t="s">
        <v>10</v>
      </c>
      <c r="C68" s="2" t="s">
        <v>46</v>
      </c>
      <c r="D68" s="6" t="s">
        <v>55</v>
      </c>
      <c r="E68" s="9" t="s">
        <v>21</v>
      </c>
    </row>
    <row r="69" spans="1:5" ht="31.5" customHeight="1" thickBot="1" thickTop="1">
      <c r="A69" s="1">
        <v>67</v>
      </c>
      <c r="B69" s="201" t="s">
        <v>67</v>
      </c>
      <c r="C69" s="2" t="s">
        <v>83</v>
      </c>
      <c r="D69" s="6" t="s">
        <v>55</v>
      </c>
      <c r="E69" s="8" t="s">
        <v>60</v>
      </c>
    </row>
    <row r="70" spans="1:5" ht="31.5" customHeight="1" thickBot="1" thickTop="1">
      <c r="A70" s="1">
        <v>68</v>
      </c>
      <c r="B70" s="202"/>
      <c r="C70" s="2" t="s">
        <v>123</v>
      </c>
      <c r="D70" s="3" t="s">
        <v>59</v>
      </c>
      <c r="E70" s="10" t="s">
        <v>99</v>
      </c>
    </row>
    <row r="71" spans="1:5" ht="31.5" customHeight="1" thickBot="1" thickTop="1">
      <c r="A71" s="1">
        <v>69</v>
      </c>
      <c r="B71" s="2" t="s">
        <v>74</v>
      </c>
      <c r="C71" s="2" t="s">
        <v>97</v>
      </c>
      <c r="D71" s="7" t="s">
        <v>56</v>
      </c>
      <c r="E71" s="8" t="s">
        <v>60</v>
      </c>
    </row>
    <row r="72" spans="1:5" ht="31.5" customHeight="1" thickBot="1" thickTop="1">
      <c r="A72" s="1">
        <v>70</v>
      </c>
      <c r="B72" s="2" t="s">
        <v>11</v>
      </c>
      <c r="C72" s="2" t="s">
        <v>47</v>
      </c>
      <c r="D72" s="6" t="s">
        <v>55</v>
      </c>
      <c r="E72" s="9" t="s">
        <v>21</v>
      </c>
    </row>
    <row r="73" spans="1:5" ht="31.5" customHeight="1" thickBot="1" thickTop="1">
      <c r="A73" s="1">
        <v>71</v>
      </c>
      <c r="B73" s="2" t="s">
        <v>62</v>
      </c>
      <c r="C73" s="2" t="s">
        <v>78</v>
      </c>
      <c r="D73" s="4" t="s">
        <v>57</v>
      </c>
      <c r="E73" s="8" t="s">
        <v>60</v>
      </c>
    </row>
    <row r="74" spans="1:5" ht="31.5" customHeight="1" thickBot="1" thickTop="1">
      <c r="A74" s="1">
        <v>72</v>
      </c>
      <c r="B74" s="201" t="s">
        <v>4</v>
      </c>
      <c r="C74" s="2" t="s">
        <v>48</v>
      </c>
      <c r="D74" s="4" t="s">
        <v>57</v>
      </c>
      <c r="E74" s="9" t="s">
        <v>21</v>
      </c>
    </row>
    <row r="75" spans="1:5" ht="31.5" customHeight="1" thickBot="1" thickTop="1">
      <c r="A75" s="1">
        <v>73</v>
      </c>
      <c r="B75" s="203"/>
      <c r="C75" s="2" t="s">
        <v>49</v>
      </c>
      <c r="D75" s="5" t="s">
        <v>58</v>
      </c>
      <c r="E75" s="9" t="s">
        <v>21</v>
      </c>
    </row>
    <row r="76" spans="1:5" ht="31.5" customHeight="1" thickBot="1" thickTop="1">
      <c r="A76" s="1">
        <v>74</v>
      </c>
      <c r="B76" s="203"/>
      <c r="C76" s="2" t="s">
        <v>50</v>
      </c>
      <c r="D76" s="5" t="s">
        <v>58</v>
      </c>
      <c r="E76" s="9" t="s">
        <v>21</v>
      </c>
    </row>
    <row r="77" spans="1:5" ht="31.5" customHeight="1" thickBot="1" thickTop="1">
      <c r="A77" s="1">
        <v>75</v>
      </c>
      <c r="B77" s="203"/>
      <c r="C77" s="2" t="s">
        <v>51</v>
      </c>
      <c r="D77" s="5" t="s">
        <v>58</v>
      </c>
      <c r="E77" s="9" t="s">
        <v>21</v>
      </c>
    </row>
    <row r="78" spans="1:5" ht="31.5" customHeight="1" thickBot="1" thickTop="1">
      <c r="A78" s="1">
        <v>76</v>
      </c>
      <c r="B78" s="203"/>
      <c r="C78" s="2" t="s">
        <v>52</v>
      </c>
      <c r="D78" s="5" t="s">
        <v>58</v>
      </c>
      <c r="E78" s="9" t="s">
        <v>21</v>
      </c>
    </row>
    <row r="79" spans="1:5" ht="31.5" customHeight="1" thickBot="1" thickTop="1">
      <c r="A79" s="1">
        <v>77</v>
      </c>
      <c r="B79" s="203"/>
      <c r="C79" s="2" t="s">
        <v>53</v>
      </c>
      <c r="D79" s="7" t="s">
        <v>56</v>
      </c>
      <c r="E79" s="9" t="s">
        <v>21</v>
      </c>
    </row>
    <row r="80" spans="1:5" ht="31.5" customHeight="1" thickBot="1" thickTop="1">
      <c r="A80" s="1">
        <v>78</v>
      </c>
      <c r="B80" s="203"/>
      <c r="C80" s="2" t="s">
        <v>95</v>
      </c>
      <c r="D80" s="5" t="s">
        <v>58</v>
      </c>
      <c r="E80" s="8" t="s">
        <v>60</v>
      </c>
    </row>
    <row r="81" spans="1:5" ht="31.5" customHeight="1" thickBot="1" thickTop="1">
      <c r="A81" s="1">
        <v>79</v>
      </c>
      <c r="B81" s="202"/>
      <c r="C81" s="2" t="s">
        <v>96</v>
      </c>
      <c r="D81" s="5" t="s">
        <v>58</v>
      </c>
      <c r="E81" s="8" t="s">
        <v>60</v>
      </c>
    </row>
    <row r="82" spans="1:5" ht="31.5" customHeight="1" thickBot="1" thickTop="1">
      <c r="A82" s="1">
        <v>80</v>
      </c>
      <c r="B82" s="201" t="s">
        <v>5</v>
      </c>
      <c r="C82" s="2" t="s">
        <v>48</v>
      </c>
      <c r="D82" s="4" t="s">
        <v>57</v>
      </c>
      <c r="E82" s="9" t="s">
        <v>21</v>
      </c>
    </row>
    <row r="83" spans="1:5" ht="31.5" customHeight="1" thickBot="1" thickTop="1">
      <c r="A83" s="1">
        <v>81</v>
      </c>
      <c r="B83" s="203"/>
      <c r="C83" s="2" t="s">
        <v>54</v>
      </c>
      <c r="D83" s="6" t="s">
        <v>55</v>
      </c>
      <c r="E83" s="9" t="s">
        <v>21</v>
      </c>
    </row>
    <row r="84" spans="1:5" ht="31.5" customHeight="1" thickBot="1" thickTop="1">
      <c r="A84" s="1">
        <v>82</v>
      </c>
      <c r="B84" s="202"/>
      <c r="C84" s="2" t="s">
        <v>98</v>
      </c>
      <c r="D84" s="7" t="s">
        <v>56</v>
      </c>
      <c r="E84" s="8" t="s">
        <v>60</v>
      </c>
    </row>
    <row r="85" ht="13.5" thickTop="1"/>
    <row r="96" ht="45.75" customHeight="1"/>
    <row r="115" ht="27" customHeight="1"/>
  </sheetData>
  <sheetProtection/>
  <mergeCells count="19">
    <mergeCell ref="B42:B46"/>
    <mergeCell ref="B47:B48"/>
    <mergeCell ref="B28:B30"/>
    <mergeCell ref="B82:B84"/>
    <mergeCell ref="B50:B51"/>
    <mergeCell ref="B52:B55"/>
    <mergeCell ref="B56:B58"/>
    <mergeCell ref="B63:B67"/>
    <mergeCell ref="B69:B70"/>
    <mergeCell ref="B74:B81"/>
    <mergeCell ref="B40:B41"/>
    <mergeCell ref="B31:B33"/>
    <mergeCell ref="B37:B39"/>
    <mergeCell ref="A1:E1"/>
    <mergeCell ref="B4:B5"/>
    <mergeCell ref="B7:B9"/>
    <mergeCell ref="B10:B14"/>
    <mergeCell ref="B18:B19"/>
    <mergeCell ref="B21:B26"/>
  </mergeCells>
  <printOptions/>
  <pageMargins left="0.7480314960629921" right="0.7480314960629921"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rstevanon</dc:creator>
  <cp:keywords/>
  <dc:description/>
  <cp:lastModifiedBy>Davide MARGUERETTAZ</cp:lastModifiedBy>
  <cp:lastPrinted>2018-04-24T08:32:13Z</cp:lastPrinted>
  <dcterms:created xsi:type="dcterms:W3CDTF">2014-01-16T13:07:12Z</dcterms:created>
  <dcterms:modified xsi:type="dcterms:W3CDTF">2018-05-29T06:54:52Z</dcterms:modified>
  <cp:category/>
  <cp:version/>
  <cp:contentType/>
  <cp:contentStatus/>
</cp:coreProperties>
</file>